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ays" sheetId="1" state="visible" r:id="rId1"/>
    <sheet xmlns:r="http://schemas.openxmlformats.org/officeDocument/2006/relationships" name="Coût estimé des arrêts" sheetId="2" state="visible" r:id="rId2"/>
    <sheet xmlns:r="http://schemas.openxmlformats.org/officeDocument/2006/relationships" name="OEE" sheetId="3" state="visible" r:id="rId3"/>
    <sheet xmlns:r="http://schemas.openxmlformats.org/officeDocument/2006/relationships" name="Sources et méthode" sheetId="4" state="visible" r:id="rId4"/>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4C1D95"/>
      <sz val="14"/>
    </font>
    <font>
      <i val="1"/>
      <color rgb="0064748B"/>
      <sz val="9"/>
    </font>
    <font>
      <b val="1"/>
      <color rgb="00FFFFFF"/>
    </font>
    <font>
      <color rgb="007C3AED"/>
      <u val="single"/>
    </font>
    <font>
      <b val="1"/>
      <color rgb="004C1D95"/>
    </font>
  </fonts>
  <fills count="4">
    <fill>
      <patternFill/>
    </fill>
    <fill>
      <patternFill patternType="gray125"/>
    </fill>
    <fill>
      <patternFill patternType="solid">
        <fgColor rgb="000C1222"/>
      </patternFill>
    </fill>
    <fill>
      <patternFill patternType="solid">
        <fgColor rgb="00EDE9FE"/>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2" fillId="0" borderId="0" applyAlignment="1" pivotButton="0" quotePrefix="0" xfId="0">
      <alignment wrapText="1"/>
    </xf>
    <xf numFmtId="0" fontId="0" fillId="3" borderId="0" pivotButton="0" quotePrefix="0" xfId="0"/>
    <xf numFmtId="3" fontId="0" fillId="0" borderId="0" pivotButton="0" quotePrefix="0" xfId="0"/>
    <xf numFmtId="3"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eskom.co.za/distribution/wp-content/uploads/2026/07/Eskom-Tariff-booklet_Final.pdf" TargetMode="External" Id="rId1"/><Relationship Type="http://schemas.openxmlformats.org/officeDocument/2006/relationships/hyperlink" Target="https://ec.europa.eu/eurostat/databrowser/view/lc_lci_lev/default/table" TargetMode="External" Id="rId2"/><Relationship Type="http://schemas.openxmlformats.org/officeDocument/2006/relationships/hyperlink" Target="https://ec.europa.eu/eurostat/databrowser/view/nrg_pc_205/default/table" TargetMode="External" Id="rId3"/><Relationship Type="http://schemas.openxmlformats.org/officeDocument/2006/relationships/hyperlink" Target="https://marafiq.com.sa/en/partnering-with-us/power-tariff/" TargetMode="External" Id="rId4"/><Relationship Type="http://schemas.openxmlformats.org/officeDocument/2006/relationships/hyperlink" Target="https://ec.europa.eu/eurostat/databrowser/view/lc_lci_lev/default/table" TargetMode="External" Id="rId5"/><Relationship Type="http://schemas.openxmlformats.org/officeDocument/2006/relationships/hyperlink" Target="https://ec.europa.eu/eurostat/databrowser/view/nrg_pc_205/default/table" TargetMode="External" Id="rId6"/><Relationship Type="http://schemas.openxmlformats.org/officeDocument/2006/relationships/hyperlink" Target="https://ec.europa.eu/eurostat/databrowser/view/lc_lci_lev/default/table" TargetMode="External" Id="rId7"/><Relationship Type="http://schemas.openxmlformats.org/officeDocument/2006/relationships/hyperlink" Target="https://ec.europa.eu/eurostat/databrowser/view/nrg_pc_205/default/table" TargetMode="External" Id="rId8"/><Relationship Type="http://schemas.openxmlformats.org/officeDocument/2006/relationships/hyperlink" Target="https://conference-board.org/ilcprogram/index.cfm?id=38269" TargetMode="External" Id="rId9"/><Relationship Type="http://schemas.openxmlformats.org/officeDocument/2006/relationships/hyperlink" Target="https://db.nomics.world/ILO/LAC_4HRL_ECO_CUR_NB?tab=list&amp;limit=100&amp;dimensions=%7B%22ref_area%22%3A%5B%22GBR%22%2C%22CHE%22%2C%22NOR%22%2C%22CAN%22%5D%2C%22classif2%22%3A%5B%22CUR_TYPE_USD%22%5D%7D" TargetMode="External" Id="rId10"/><Relationship Type="http://schemas.openxmlformats.org/officeDocument/2006/relationships/hyperlink" Target="https://www.hydroquebec.com/data/documents-donnees/pdf/comparaison-prix-2025-en.pdf" TargetMode="External" Id="rId11"/><Relationship Type="http://schemas.openxmlformats.org/officeDocument/2006/relationships/hyperlink" Target="https://pds.gov.cn/upload/files/2026/6/29/2026&#24180;7&#26376;&#20195;&#29702;&#36141;&#30005;&#20215;&#26684;&#20844;&#31034;&#34920;-&#27700;&#21360;&#29256;.pdf" TargetMode="External" Id="rId12"/><Relationship Type="http://schemas.openxmlformats.org/officeDocument/2006/relationships/hyperlink" Target="https://www.dane.gov.co/files/operaciones/EAM/bol-EAM-2024.pdf" TargetMode="External" Id="rId13"/><Relationship Type="http://schemas.openxmlformats.org/officeDocument/2006/relationships/hyperlink" Target="https://conference-board.org/ilcprogram/index.cfm?id=38269" TargetMode="External" Id="rId14"/><Relationship Type="http://schemas.openxmlformats.org/officeDocument/2006/relationships/hyperlink" Target="https://ec.europa.eu/eurostat/databrowser/view/lc_lci_lev/default/table" TargetMode="External" Id="rId15"/><Relationship Type="http://schemas.openxmlformats.org/officeDocument/2006/relationships/hyperlink" Target="https://ec.europa.eu/eurostat/databrowser/view/nrg_pc_205/default/table" TargetMode="External" Id="rId16"/><Relationship Type="http://schemas.openxmlformats.org/officeDocument/2006/relationships/hyperlink" Target="https://ec.europa.eu/eurostat/databrowser/view/lc_lci_lev/default/table" TargetMode="External" Id="rId17"/><Relationship Type="http://schemas.openxmlformats.org/officeDocument/2006/relationships/hyperlink" Target="https://ec.europa.eu/eurostat/databrowser/view/nrg_pc_205/default/table" TargetMode="External" Id="rId18"/><Relationship Type="http://schemas.openxmlformats.org/officeDocument/2006/relationships/hyperlink" Target="https://ec.europa.eu/eurostat/databrowser/view/lc_lci_lev/default/table" TargetMode="External" Id="rId19"/><Relationship Type="http://schemas.openxmlformats.org/officeDocument/2006/relationships/hyperlink" Target="https://ec.europa.eu/eurostat/databrowser/view/nrg_pc_205/default/table" TargetMode="External" Id="rId20"/><Relationship Type="http://schemas.openxmlformats.org/officeDocument/2006/relationships/hyperlink" Target="https://ec.europa.eu/eurostat/api/dissemination/statistics/1.0/data/lc_lci_lev?geo=FR&amp;nace_r2=C&amp;time=2024" TargetMode="External" Id="rId21"/><Relationship Type="http://schemas.openxmlformats.org/officeDocument/2006/relationships/hyperlink" Target="https://ec.europa.eu/eurostat/api/dissemination/statistics/1.0/data/nrg_pc_205?geo=FR&amp;unit=KWH&amp;currency=EUR&amp;tax=X_VAT&amp;time=2024-S2" TargetMode="External" Id="rId22"/><Relationship Type="http://schemas.openxmlformats.org/officeDocument/2006/relationships/hyperlink" Target="https://ec.europa.eu/eurostat/databrowser/view/lc_lci_lev/default/table" TargetMode="External" Id="rId23"/><Relationship Type="http://schemas.openxmlformats.org/officeDocument/2006/relationships/hyperlink" Target="https://ec.europa.eu/eurostat/databrowser/view/nrg_pc_205/default/table" TargetMode="External" Id="rId24"/><Relationship Type="http://schemas.openxmlformats.org/officeDocument/2006/relationships/hyperlink" Target="https://www.conference-board.org/ilcprogram/index.cfm?id=38270" TargetMode="External" Id="rId25"/><Relationship Type="http://schemas.openxmlformats.org/officeDocument/2006/relationships/hyperlink" Target="https://ec.europa.eu/eurostat/api/dissemination/statistics/1.0/data/lc_lci_lev?geo=IE&amp;nace_r2=C&amp;time=2024" TargetMode="External" Id="rId26"/><Relationship Type="http://schemas.openxmlformats.org/officeDocument/2006/relationships/hyperlink" Target="https://ec.europa.eu/eurostat/api/dissemination/statistics/1.0/data/nrg_pc_205?geo=IE&amp;nrg_cons=MWH2000-19999&amp;unit=KWH&amp;currency=EUR&amp;tax=X_VAT&amp;time=2024-S2" TargetMode="External" Id="rId27"/><Relationship Type="http://schemas.openxmlformats.org/officeDocument/2006/relationships/hyperlink" Target="https://ec.europa.eu/eurostat/databrowser/view/lc_lci_lev/default/table" TargetMode="External" Id="rId28"/><Relationship Type="http://schemas.openxmlformats.org/officeDocument/2006/relationships/hyperlink" Target="https://ec.europa.eu/eurostat/databrowser/view/nrg_pc_205/default/table" TargetMode="External" Id="rId29"/><Relationship Type="http://schemas.openxmlformats.org/officeDocument/2006/relationships/hyperlink" Target="https://www.jil.go.jp/kokunai/statistics/databook/2026/05/d2026_5T-08.pdf" TargetMode="External" Id="rId30"/><Relationship Type="http://schemas.openxmlformats.org/officeDocument/2006/relationships/hyperlink" Target="https://conference-board.org/ilcprogram/index.cfm?id=38269" TargetMode="External" Id="rId31"/><Relationship Type="http://schemas.openxmlformats.org/officeDocument/2006/relationships/hyperlink" Target="https://ec.europa.eu/eurostat/api/dissemination/statistics/1.0/data/lc_lci_lev?geo=NO&amp;nace_r2=C&amp;time=2024" TargetMode="External" Id="rId32"/><Relationship Type="http://schemas.openxmlformats.org/officeDocument/2006/relationships/hyperlink" Target="https://ec.europa.eu/eurostat/api/dissemination/statistics/1.0/data/nrg_pc_205?geo=NO&amp;nrg_cons=MWH2000-19999&amp;unit=KWH&amp;currency=EUR&amp;tax=X_VAT&amp;time=2024-S2" TargetMode="External" Id="rId33"/><Relationship Type="http://schemas.openxmlformats.org/officeDocument/2006/relationships/hyperlink" Target="https://ec.europa.eu/eurostat/databrowser/view/lc_lci_lev/default/table" TargetMode="External" Id="rId34"/><Relationship Type="http://schemas.openxmlformats.org/officeDocument/2006/relationships/hyperlink" Target="https://ec.europa.eu/eurostat/databrowser/view/nrg_pc_205/default/table" TargetMode="External" Id="rId35"/><Relationship Type="http://schemas.openxmlformats.org/officeDocument/2006/relationships/hyperlink" Target="https://ec.europa.eu/eurostat/databrowser/view/lc_lci_lev/default/table" TargetMode="External" Id="rId36"/><Relationship Type="http://schemas.openxmlformats.org/officeDocument/2006/relationships/hyperlink" Target="https://ec.europa.eu/eurostat/databrowser/view/nrg_pc_205/default/table" TargetMode="External" Id="rId37"/><Relationship Type="http://schemas.openxmlformats.org/officeDocument/2006/relationships/hyperlink" Target="https://ec.europa.eu/eurostat/databrowser/view/lc_lci_lev/default/table" TargetMode="External" Id="rId38"/><Relationship Type="http://schemas.openxmlformats.org/officeDocument/2006/relationships/hyperlink" Target="https://ec.europa.eu/eurostat/databrowser/view/nrg_pc_205/default/table" TargetMode="External" Id="rId39"/><Relationship Type="http://schemas.openxmlformats.org/officeDocument/2006/relationships/hyperlink" Target="https://ec.europa.eu/eurostat/databrowser/view/lc_lci_lev/default/table" TargetMode="External" Id="rId40"/><Relationship Type="http://schemas.openxmlformats.org/officeDocument/2006/relationships/hyperlink" Target="https://ec.europa.eu/eurostat/databrowser/view/nrg_pc_205/default/table" TargetMode="External" Id="rId41"/><Relationship Type="http://schemas.openxmlformats.org/officeDocument/2006/relationships/hyperlink" Target="https://destatis.de/EN/Themes/Countries-Regions/International-Statistics/Data-Topic/Tables/BasicData_LaborCosts.html" TargetMode="External" Id="rId42"/><Relationship Type="http://schemas.openxmlformats.org/officeDocument/2006/relationships/hyperlink" Target="https://assets.publishing.service.gov.uk/media/6aba2810fe72ed1e2b02f0e7/Quarterly_Energy_Prices_September_2026.pdf" TargetMode="External" Id="rId43"/><Relationship Type="http://schemas.openxmlformats.org/officeDocument/2006/relationships/hyperlink" Target="https://ec.europa.eu/eurostat/databrowser/view/lc_lci_lev/default/table" TargetMode="External" Id="rId44"/><Relationship Type="http://schemas.openxmlformats.org/officeDocument/2006/relationships/hyperlink" Target="https://ec.europa.eu/eurostat/databrowser/view/nrg_pc_205/default/table" TargetMode="External" Id="rId45"/><Relationship Type="http://schemas.openxmlformats.org/officeDocument/2006/relationships/hyperlink" Target="https://db.nomics.world/ILO/LAC_4HRL_ECO_CUR_NB?tab=list&amp;limit=100&amp;dimensions=%7B%22ref_area%22%3A%5B%22GBR%22%2C%22CHE%22%2C%22NOR%22%2C%22CAN%22%5D%2C%22classif2%22%3A%5B%22CUR_TYPE_USD%22%5D%7D" TargetMode="External" Id="rId46"/><Relationship Type="http://schemas.openxmlformats.org/officeDocument/2006/relationships/hyperlink" Target="https://ec.europa.eu/eurostat/databrowser/view/lc_lci_lev/default/table" TargetMode="External" Id="rId47"/><Relationship Type="http://schemas.openxmlformats.org/officeDocument/2006/relationships/hyperlink" Target="https://ec.europa.eu/eurostat/databrowser/view/nrg_pc_205/default/table" TargetMode="External" Id="rId48"/><Relationship Type="http://schemas.openxmlformats.org/officeDocument/2006/relationships/hyperlink" Target="https://ec.europa.eu/eurostat/databrowser/view/lc_lci_lev/default/table" TargetMode="External" Id="rId49"/><Relationship Type="http://schemas.openxmlformats.org/officeDocument/2006/relationships/hyperlink" Target="https://ec.europa.eu/eurostat/databrowser/view/nrg_pc_205/default/table" TargetMode="External" Id="rId50"/><Relationship Type="http://schemas.openxmlformats.org/officeDocument/2006/relationships/hyperlink" Target="https://ec.europa.eu/eurostat/api/dissemination/statistics/1.0/data/lc_lci_lev?geo=TR&amp;nace_r2=C&amp;lcstruct=D1_D4_MD5&amp;unit=EUR&amp;format=JSON&amp;lang=en" TargetMode="External" Id="rId51"/><Relationship Type="http://schemas.openxmlformats.org/officeDocument/2006/relationships/hyperlink" Target="https://ec.europa.eu/eurostat/api/dissemination/statistics/1.0/data/nrg_pc_205?geo=TR&amp;nrg_cons=MWH2000-19999&amp;tax=X_TAX&amp;currency=EUR&amp;format=JSON&amp;lang=en" TargetMode="External" Id="rId52"/><Relationship Type="http://schemas.openxmlformats.org/officeDocument/2006/relationships/hyperlink" Target="https://www.dewa.gov.ae/en/consumer/billing/slab-tariff" TargetMode="External" Id="rId53"/><Relationship Type="http://schemas.openxmlformats.org/officeDocument/2006/relationships/hyperlink" Target="https://www.bls.gov/news.release/ecec.t04.htm" TargetMode="External" Id="rId54"/><Relationship Type="http://schemas.openxmlformats.org/officeDocument/2006/relationships/hyperlink" Target="https://www.eia.gov/electricity/annual/html/epa_02_10.html" TargetMode="External" Id="rId55"/></Relationships>
</file>

<file path=xl/worksheets/_rels/sheet4.xml.rels><Relationships xmlns="http://schemas.openxmlformats.org/package/2006/relationships"><Relationship Type="http://schemas.openxmlformats.org/officeDocument/2006/relationships/hyperlink" Target="https://ec.europa.eu/eurostat/databrowser/view/lc_lci_lev/default/table" TargetMode="External" Id="rId1"/><Relationship Type="http://schemas.openxmlformats.org/officeDocument/2006/relationships/hyperlink" Target="https://ec.europa.eu/eurostat/api/dissemination/statistics/1.0/data/lc_lci_lev?geo=FR&amp;nace_r2=C&amp;time=2024" TargetMode="External" Id="rId2"/><Relationship Type="http://schemas.openxmlformats.org/officeDocument/2006/relationships/hyperlink" Target="https://conference-board.org/ilcprogram/index.cfm?id=38269" TargetMode="External" Id="rId3"/><Relationship Type="http://schemas.openxmlformats.org/officeDocument/2006/relationships/hyperlink" Target="https://db.nomics.world/ILO/LAC_4HRL_ECO_CUR_NB?tab=list&amp;limit=100&amp;dimensions=%7B%22ref_area%22%3A%5B%22GBR%22%2C%22CHE%22%2C%22NOR%22%2C%22CAN%22%5D%2C%22classif2%22%3A%5B%22CUR_TYPE_USD%22%5D%7D" TargetMode="External" Id="rId4"/><Relationship Type="http://schemas.openxmlformats.org/officeDocument/2006/relationships/hyperlink" Target="https://destatis.de/EN/Themes/Countries-Regions/International-Statistics/Data-Topic/Tables/BasicData_LaborCosts.html" TargetMode="External" Id="rId5"/><Relationship Type="http://schemas.openxmlformats.org/officeDocument/2006/relationships/hyperlink" Target="https://www.bls.gov/news.release/ecec.t04.htm" TargetMode="External" Id="rId6"/><Relationship Type="http://schemas.openxmlformats.org/officeDocument/2006/relationships/hyperlink" Target="https://www.dane.gov.co/files/operaciones/EAM/bol-EAM-2024.pdf" TargetMode="External" Id="rId7"/><Relationship Type="http://schemas.openxmlformats.org/officeDocument/2006/relationships/hyperlink" Target="https://www.conference-board.org/ilcprogram/index.cfm?id=38270" TargetMode="External" Id="rId8"/><Relationship Type="http://schemas.openxmlformats.org/officeDocument/2006/relationships/hyperlink" Target="https://ec.europa.eu/eurostat/api/dissemination/statistics/1.0/data/lc_lci_lev?geo=IE&amp;nace_r2=C&amp;time=2024" TargetMode="External" Id="rId9"/><Relationship Type="http://schemas.openxmlformats.org/officeDocument/2006/relationships/hyperlink" Target="https://www.jil.go.jp/kokunai/statistics/databook/2026/05/d2026_5T-08.pdf" TargetMode="External" Id="rId10"/><Relationship Type="http://schemas.openxmlformats.org/officeDocument/2006/relationships/hyperlink" Target="https://ec.europa.eu/eurostat/api/dissemination/statistics/1.0/data/lc_lci_lev?geo=NO&amp;nace_r2=C&amp;time=2024" TargetMode="External" Id="rId11"/><Relationship Type="http://schemas.openxmlformats.org/officeDocument/2006/relationships/hyperlink" Target="https://ec.europa.eu/eurostat/api/dissemination/statistics/1.0/data/lc_lci_lev?geo=TR&amp;nace_r2=C&amp;lcstruct=D1_D4_MD5&amp;unit=EUR&amp;format=JSON&amp;lang=en" TargetMode="External" Id="rId12"/><Relationship Type="http://schemas.openxmlformats.org/officeDocument/2006/relationships/hyperlink" Target="https://ec.europa.eu/eurostat/databrowser/view/nrg_pc_205/default/table" TargetMode="External" Id="rId13"/><Relationship Type="http://schemas.openxmlformats.org/officeDocument/2006/relationships/hyperlink" Target="https://pds.gov.cn/upload/files/2026/6/29/2026&#24180;7&#26376;&#20195;&#29702;&#36141;&#30005;&#20215;&#26684;&#20844;&#31034;&#34920;-&#27700;&#21360;&#29256;.pdf" TargetMode="External" Id="rId14"/><Relationship Type="http://schemas.openxmlformats.org/officeDocument/2006/relationships/hyperlink" Target="https://ec.europa.eu/eurostat/api/dissemination/statistics/1.0/data/nrg_pc_205?geo=FR&amp;unit=KWH&amp;currency=EUR&amp;tax=X_VAT&amp;time=2024-S2" TargetMode="External" Id="rId15"/><Relationship Type="http://schemas.openxmlformats.org/officeDocument/2006/relationships/hyperlink" Target="https://assets.publishing.service.gov.uk/media/6aba2810fe72ed1e2b02f0e7/Quarterly_Energy_Prices_September_2026.pdf" TargetMode="External" Id="rId16"/><Relationship Type="http://schemas.openxmlformats.org/officeDocument/2006/relationships/hyperlink" Target="https://www.eia.gov/electricity/annual/html/epa_02_10.html" TargetMode="External" Id="rId17"/><Relationship Type="http://schemas.openxmlformats.org/officeDocument/2006/relationships/hyperlink" Target="https://www.hydroquebec.com/data/documents-donnees/pdf/comparaison-prix-2025-en.pdf" TargetMode="External" Id="rId18"/><Relationship Type="http://schemas.openxmlformats.org/officeDocument/2006/relationships/hyperlink" Target="https://ec.europa.eu/eurostat/api/dissemination/statistics/1.0/data/nrg_pc_205?geo=IE&amp;nrg_cons=MWH2000-19999&amp;unit=KWH&amp;currency=EUR&amp;tax=X_VAT&amp;time=2024-S2" TargetMode="External" Id="rId19"/><Relationship Type="http://schemas.openxmlformats.org/officeDocument/2006/relationships/hyperlink" Target="https://ec.europa.eu/eurostat/api/dissemination/statistics/1.0/data/nrg_pc_205?geo=NO&amp;nrg_cons=MWH2000-19999&amp;unit=KWH&amp;currency=EUR&amp;tax=X_VAT&amp;time=2024-S2" TargetMode="External" Id="rId20"/><Relationship Type="http://schemas.openxmlformats.org/officeDocument/2006/relationships/hyperlink" Target="https://marafiq.com.sa/en/partnering-with-us/power-tariff/" TargetMode="External" Id="rId21"/><Relationship Type="http://schemas.openxmlformats.org/officeDocument/2006/relationships/hyperlink" Target="https://www.eskom.co.za/distribution/wp-content/uploads/2026/07/Eskom-Tariff-booklet_Final.pdf" TargetMode="External" Id="rId22"/><Relationship Type="http://schemas.openxmlformats.org/officeDocument/2006/relationships/hyperlink" Target="https://ec.europa.eu/eurostat/api/dissemination/statistics/1.0/data/nrg_pc_205?geo=TR&amp;nrg_cons=MWH2000-19999&amp;tax=X_TAX&amp;currency=EUR&amp;format=JSON&amp;lang=en" TargetMode="External" Id="rId23"/><Relationship Type="http://schemas.openxmlformats.org/officeDocument/2006/relationships/hyperlink" Target="https://www.dewa.gov.ae/en/consumer/billing/slab-tariff" TargetMode="External" Id="rId24"/></Relationships>
</file>

<file path=xl/worksheets/sheet1.xml><?xml version="1.0" encoding="utf-8"?>
<worksheet xmlns="http://schemas.openxmlformats.org/spreadsheetml/2006/main">
  <sheetPr>
    <outlinePr summaryBelow="1" summaryRight="1"/>
    <pageSetUpPr/>
  </sheetPr>
  <dimension ref="A1:L49"/>
  <sheetViews>
    <sheetView workbookViewId="0">
      <selection activeCell="A1" sqref="A1"/>
    </sheetView>
  </sheetViews>
  <sheetFormatPr baseColWidth="8" defaultRowHeight="15"/>
  <cols>
    <col width="6" customWidth="1" min="1" max="1"/>
    <col width="24" customWidth="1" min="2" max="2"/>
    <col width="14" customWidth="1" min="3" max="3"/>
    <col width="9" customWidth="1" min="4" max="4"/>
    <col width="8" customWidth="1" min="5" max="5"/>
    <col width="40" customWidth="1" min="6" max="6"/>
    <col width="50" customWidth="1" min="7" max="7"/>
    <col width="14" customWidth="1" min="8" max="8"/>
    <col width="9" customWidth="1" min="9" max="9"/>
    <col width="8" customWidth="1" min="10" max="10"/>
    <col width="40" customWidth="1" min="11" max="11"/>
    <col width="50" customWidth="1" min="12" max="12"/>
  </cols>
  <sheetData>
    <row r="1">
      <c r="A1" s="1" t="inlineStr">
        <is>
          <t>Classeur Coût des arrêts par pays 2026</t>
        </is>
      </c>
    </row>
    <row r="2">
      <c r="A2" s="2" t="inlineStr">
        <is>
          <t>Les chiffres sont repris tels que publiés par chaque source (Eurostat, instituts statistiques nationaux, BLS, ILOSTAT, régulateurs de l'énergie), dans la devise et pour l'année de la source. Nous ne convertissons pas les devises et n'estimons pas les valeurs manquantes ; un tiret signifie qu'aucun chiffre officiel n'a pu être lu.</t>
        </is>
      </c>
    </row>
    <row r="4">
      <c r="A4" s="3" t="inlineStr">
        <is>
          <t>ISO</t>
        </is>
      </c>
      <c r="B4" s="3" t="inlineStr">
        <is>
          <t>Pays</t>
        </is>
      </c>
      <c r="C4" s="3" t="inlineStr">
        <is>
          <t>Coût main-d'œuvre / heure</t>
        </is>
      </c>
      <c r="D4" s="3" t="inlineStr">
        <is>
          <t>Currency</t>
        </is>
      </c>
      <c r="E4" s="3" t="inlineStr">
        <is>
          <t>Année</t>
        </is>
      </c>
      <c r="F4" s="3" t="inlineStr">
        <is>
          <t>Source</t>
        </is>
      </c>
      <c r="G4" s="3" t="inlineStr">
        <is>
          <t>URL</t>
        </is>
      </c>
      <c r="H4" s="3" t="inlineStr">
        <is>
          <t>Électricité / kWh</t>
        </is>
      </c>
      <c r="I4" s="3" t="inlineStr">
        <is>
          <t>Currency</t>
        </is>
      </c>
      <c r="J4" s="3" t="inlineStr">
        <is>
          <t>Année</t>
        </is>
      </c>
      <c r="K4" s="3" t="inlineStr">
        <is>
          <t>Source</t>
        </is>
      </c>
      <c r="L4" s="3" t="inlineStr">
        <is>
          <t>URL</t>
        </is>
      </c>
    </row>
    <row r="5">
      <c r="A5" t="inlineStr">
        <is>
          <t>ZA</t>
        </is>
      </c>
      <c r="B5" t="inlineStr">
        <is>
          <t>Afrique du Sud</t>
        </is>
      </c>
      <c r="D5" t="inlineStr"/>
      <c r="H5" t="n">
        <v>1.6805</v>
      </c>
      <c r="I5" t="inlineStr">
        <is>
          <t>ZAR</t>
        </is>
      </c>
      <c r="J5" t="n">
        <v>2026</v>
      </c>
      <c r="K5" t="inlineStr">
        <is>
          <t>Eskom Tariff booklet 2026/27</t>
        </is>
      </c>
      <c r="L5" s="4" t="inlineStr">
        <is>
          <t>https://www.eskom.co.za/distribution/wp-content/uploads/2026/07/Eskom-Tariff-booklet_Final.pdf</t>
        </is>
      </c>
    </row>
    <row r="6">
      <c r="A6" t="inlineStr">
        <is>
          <t>DZ</t>
        </is>
      </c>
      <c r="B6" t="inlineStr">
        <is>
          <t>Algérie</t>
        </is>
      </c>
      <c r="D6" t="inlineStr"/>
      <c r="I6" t="inlineStr"/>
    </row>
    <row r="7">
      <c r="A7" t="inlineStr">
        <is>
          <t>DE</t>
        </is>
      </c>
      <c r="B7" t="inlineStr">
        <is>
          <t>Allemagne</t>
        </is>
      </c>
      <c r="C7" t="n">
        <v>49.5</v>
      </c>
      <c r="D7" t="inlineStr">
        <is>
          <t>EUR</t>
        </is>
      </c>
      <c r="E7" t="n">
        <v>2025</v>
      </c>
      <c r="F7" t="inlineStr">
        <is>
          <t>we_research/eurostat_we.md (Eurostat lc_lci_lev)</t>
        </is>
      </c>
      <c r="G7" s="4" t="inlineStr">
        <is>
          <t>https://ec.europa.eu/eurostat/databrowser/view/lc_lci_lev/default/table</t>
        </is>
      </c>
      <c r="H7" t="n">
        <v>0.2369</v>
      </c>
      <c r="I7" t="inlineStr">
        <is>
          <t>EUR</t>
        </is>
      </c>
      <c r="J7" t="inlineStr">
        <is>
          <t>2025-S2</t>
        </is>
      </c>
      <c r="K7" t="inlineStr">
        <is>
          <t>we_research/eurostat_we.md (Eurostat nrg_pc_205)</t>
        </is>
      </c>
      <c r="L7" s="4" t="inlineStr">
        <is>
          <t>https://ec.europa.eu/eurostat/databrowser/view/nrg_pc_205/default/table</t>
        </is>
      </c>
    </row>
    <row r="8">
      <c r="A8" t="inlineStr">
        <is>
          <t>SA</t>
        </is>
      </c>
      <c r="B8" t="inlineStr">
        <is>
          <t>Arabie saoudite</t>
        </is>
      </c>
      <c r="D8" t="inlineStr"/>
      <c r="H8" t="n">
        <v>0.2</v>
      </c>
      <c r="I8" t="inlineStr">
        <is>
          <t>SAR</t>
        </is>
      </c>
      <c r="J8" t="n">
        <v>2025</v>
      </c>
      <c r="K8" t="inlineStr">
        <is>
          <t>Marafiq power tariff</t>
        </is>
      </c>
      <c r="L8" s="4" t="inlineStr">
        <is>
          <t>https://marafiq.com.sa/en/partnering-with-us/power-tariff/</t>
        </is>
      </c>
    </row>
    <row r="9">
      <c r="A9" t="inlineStr">
        <is>
          <t>AR</t>
        </is>
      </c>
      <c r="B9" t="inlineStr">
        <is>
          <t>Argentine</t>
        </is>
      </c>
      <c r="D9" t="inlineStr"/>
      <c r="I9" t="inlineStr"/>
    </row>
    <row r="10">
      <c r="A10" t="inlineStr">
        <is>
          <t>AT</t>
        </is>
      </c>
      <c r="B10" t="inlineStr">
        <is>
          <t>Autriche</t>
        </is>
      </c>
      <c r="C10" t="n">
        <v>51.3</v>
      </c>
      <c r="D10" t="inlineStr">
        <is>
          <t>EUR</t>
        </is>
      </c>
      <c r="E10" t="n">
        <v>2025</v>
      </c>
      <c r="F10" t="inlineStr">
        <is>
          <t>we_research/eurostat_we.md (Eurostat lc_lci_lev)</t>
        </is>
      </c>
      <c r="G10" s="4" t="inlineStr">
        <is>
          <t>https://ec.europa.eu/eurostat/databrowser/view/lc_lci_lev/default/table</t>
        </is>
      </c>
      <c r="H10" t="n">
        <v>0.2159</v>
      </c>
      <c r="I10" t="inlineStr">
        <is>
          <t>EUR</t>
        </is>
      </c>
      <c r="J10" t="inlineStr">
        <is>
          <t>2025-S2</t>
        </is>
      </c>
      <c r="K10" t="inlineStr">
        <is>
          <t>we_research/eurostat_we.md (Eurostat nrg_pc_205)</t>
        </is>
      </c>
      <c r="L10" s="4" t="inlineStr">
        <is>
          <t>https://ec.europa.eu/eurostat/databrowser/view/nrg_pc_205/default/table</t>
        </is>
      </c>
    </row>
    <row r="11">
      <c r="A11" t="inlineStr">
        <is>
          <t>BE</t>
        </is>
      </c>
      <c r="B11" t="inlineStr">
        <is>
          <t>Belgique</t>
        </is>
      </c>
      <c r="C11" t="n">
        <v>51.5</v>
      </c>
      <c r="D11" t="inlineStr">
        <is>
          <t>EUR</t>
        </is>
      </c>
      <c r="E11" t="n">
        <v>2024</v>
      </c>
      <c r="F11" t="inlineStr">
        <is>
          <t>we_research/eurostat_we.md (Eurostat lc_lci_lev)</t>
        </is>
      </c>
      <c r="G11" s="4" t="inlineStr">
        <is>
          <t>https://ec.europa.eu/eurostat/databrowser/view/lc_lci_lev/default/table</t>
        </is>
      </c>
      <c r="H11" t="n">
        <v>0.1901</v>
      </c>
      <c r="I11" t="inlineStr">
        <is>
          <t>EUR</t>
        </is>
      </c>
      <c r="J11" t="inlineStr">
        <is>
          <t>2025-S2</t>
        </is>
      </c>
      <c r="K11" t="inlineStr">
        <is>
          <t>we_research/eurostat_we.md (Eurostat nrg_pc_205)</t>
        </is>
      </c>
      <c r="L11" s="4" t="inlineStr">
        <is>
          <t>https://ec.europa.eu/eurostat/databrowser/view/nrg_pc_205/default/table</t>
        </is>
      </c>
    </row>
    <row r="12">
      <c r="A12" t="inlineStr">
        <is>
          <t>BR</t>
        </is>
      </c>
      <c r="B12" t="inlineStr">
        <is>
          <t>Brésil</t>
        </is>
      </c>
      <c r="C12" t="n">
        <v>7.98</v>
      </c>
      <c r="D12" t="inlineStr">
        <is>
          <t>USD</t>
        </is>
      </c>
      <c r="E12" t="n">
        <v>2016</v>
      </c>
      <c r="F12" t="inlineStr">
        <is>
          <t>The Conference Board ILC 2016 Summary Tables</t>
        </is>
      </c>
      <c r="G12" s="4" t="inlineStr">
        <is>
          <t>https://conference-board.org/ilcprogram/index.cfm?id=38269</t>
        </is>
      </c>
      <c r="I12" t="inlineStr"/>
    </row>
    <row r="13">
      <c r="A13" t="inlineStr">
        <is>
          <t>CA</t>
        </is>
      </c>
      <c r="B13" t="inlineStr">
        <is>
          <t>Canada</t>
        </is>
      </c>
      <c r="C13" t="n">
        <v>34.61</v>
      </c>
      <c r="D13" t="inlineStr">
        <is>
          <t>USD</t>
        </is>
      </c>
      <c r="E13" t="n">
        <v>2021</v>
      </c>
      <c r="F13" t="inlineStr">
        <is>
          <t>ILOSTAT via DBnomics (CAN.EA_978.ECO_ISIC4_C.CUR_TYPE_USD.A)</t>
        </is>
      </c>
      <c r="G13" s="4" t="inlineStr">
        <is>
          <t>https://db.nomics.world/ILO/LAC_4HRL_ECO_CUR_NB?tab=list&amp;limit=100&amp;dimensions=%7B%22ref_area%22%3A%5B%22GBR%22%2C%22CHE%22%2C%22NOR%22%2C%22CAN%22%5D%2C%22classif2%22%3A%5B%22CUR_TYPE_USD%22%5D%7D</t>
        </is>
      </c>
      <c r="H13" t="n">
        <v>0.0583</v>
      </c>
      <c r="I13" t="inlineStr">
        <is>
          <t>CAD</t>
        </is>
      </c>
      <c r="J13" t="n">
        <v>2025</v>
      </c>
      <c r="K13" t="inlineStr">
        <is>
          <t>Hydro-Québec, Comparison of Electricity Prices in Major North American Cities, 2025 edition (rates 1 Apr 2025)</t>
        </is>
      </c>
      <c r="L13" s="4" t="inlineStr">
        <is>
          <t>https://www.hydroquebec.com/data/documents-donnees/pdf/comparaison-prix-2025-en.pdf</t>
        </is>
      </c>
    </row>
    <row r="14">
      <c r="A14" t="inlineStr">
        <is>
          <t>CL</t>
        </is>
      </c>
      <c r="B14" t="inlineStr">
        <is>
          <t>Chili</t>
        </is>
      </c>
      <c r="D14" t="inlineStr"/>
      <c r="I14" t="inlineStr"/>
    </row>
    <row r="15">
      <c r="A15" t="inlineStr">
        <is>
          <t>CN</t>
        </is>
      </c>
      <c r="B15" t="inlineStr">
        <is>
          <t>Chine</t>
        </is>
      </c>
      <c r="D15" t="inlineStr"/>
      <c r="H15" t="n">
        <v>0.668</v>
      </c>
      <c r="I15" t="inlineStr">
        <is>
          <t>CNY</t>
        </is>
      </c>
      <c r="J15" t="n">
        <v>2026</v>
      </c>
      <c r="K15" t="inlineStr">
        <is>
          <t>国网河南省电力公司 2026年7月代理购电价格公示表 (hosted by 平顶山市人民政府)</t>
        </is>
      </c>
      <c r="L15" s="4" t="inlineStr">
        <is>
          <t>https://pds.gov.cn/upload/files/2026/6/29/2026年7月代理购电价格公示表-水印版.pdf</t>
        </is>
      </c>
    </row>
    <row r="16">
      <c r="A16" t="inlineStr">
        <is>
          <t>CO</t>
        </is>
      </c>
      <c r="B16" t="inlineStr">
        <is>
          <t>Colombie</t>
        </is>
      </c>
      <c r="D16" t="inlineStr"/>
      <c r="E16" t="n">
        <v>2024</v>
      </c>
      <c r="F16" t="inlineStr">
        <is>
          <t>DANE EAM 2024 boletín</t>
        </is>
      </c>
      <c r="G16" s="4" t="inlineStr">
        <is>
          <t>https://www.dane.gov.co/files/operaciones/EAM/bol-EAM-2024.pdf</t>
        </is>
      </c>
      <c r="I16" t="inlineStr"/>
    </row>
    <row r="17">
      <c r="A17" t="inlineStr">
        <is>
          <t>KR</t>
        </is>
      </c>
      <c r="B17" t="inlineStr">
        <is>
          <t>Corée du Sud</t>
        </is>
      </c>
      <c r="C17" t="n">
        <v>22.98</v>
      </c>
      <c r="D17" t="inlineStr">
        <is>
          <t>USD</t>
        </is>
      </c>
      <c r="E17" t="n">
        <v>2016</v>
      </c>
      <c r="F17" t="inlineStr">
        <is>
          <t>The Conference Board ILC 2016 Summary Tables</t>
        </is>
      </c>
      <c r="G17" s="4" t="inlineStr">
        <is>
          <t>https://conference-board.org/ilcprogram/index.cfm?id=38269</t>
        </is>
      </c>
      <c r="I17" t="inlineStr"/>
    </row>
    <row r="18">
      <c r="A18" t="inlineStr">
        <is>
          <t>DK</t>
        </is>
      </c>
      <c r="B18" t="inlineStr">
        <is>
          <t>Danemark</t>
        </is>
      </c>
      <c r="C18" t="n">
        <v>55</v>
      </c>
      <c r="D18" t="inlineStr">
        <is>
          <t>EUR</t>
        </is>
      </c>
      <c r="E18" t="n">
        <v>2025</v>
      </c>
      <c r="F18" t="inlineStr">
        <is>
          <t>we_research/eurostat_we.md (Eurostat lc_lci_lev)</t>
        </is>
      </c>
      <c r="G18" s="4" t="inlineStr">
        <is>
          <t>https://ec.europa.eu/eurostat/databrowser/view/lc_lci_lev/default/table</t>
        </is>
      </c>
      <c r="H18" t="n">
        <v>0.2732</v>
      </c>
      <c r="I18" t="inlineStr">
        <is>
          <t>EUR</t>
        </is>
      </c>
      <c r="J18" t="inlineStr">
        <is>
          <t>2025-S2</t>
        </is>
      </c>
      <c r="K18" t="inlineStr">
        <is>
          <t>we_research/eurostat_we.md (Eurostat nrg_pc_205)</t>
        </is>
      </c>
      <c r="L18" s="4" t="inlineStr">
        <is>
          <t>https://ec.europa.eu/eurostat/databrowser/view/nrg_pc_205/default/table</t>
        </is>
      </c>
    </row>
    <row r="19">
      <c r="A19" t="inlineStr">
        <is>
          <t>ES</t>
        </is>
      </c>
      <c r="B19" t="inlineStr">
        <is>
          <t>Espagne</t>
        </is>
      </c>
      <c r="C19" t="n">
        <v>28.2</v>
      </c>
      <c r="D19" t="inlineStr">
        <is>
          <t>EUR</t>
        </is>
      </c>
      <c r="E19" t="n">
        <v>2025</v>
      </c>
      <c r="F19" t="inlineStr">
        <is>
          <t>we_research/eurostat_we.md (Eurostat lc_lci_lev)</t>
        </is>
      </c>
      <c r="G19" s="4" t="inlineStr">
        <is>
          <t>https://ec.europa.eu/eurostat/databrowser/view/lc_lci_lev/default/table</t>
        </is>
      </c>
      <c r="H19" t="n">
        <v>0.1431</v>
      </c>
      <c r="I19" t="inlineStr">
        <is>
          <t>EUR</t>
        </is>
      </c>
      <c r="J19" t="inlineStr">
        <is>
          <t>2025-S2</t>
        </is>
      </c>
      <c r="K19" t="inlineStr">
        <is>
          <t>we_research/eurostat_we.md (Eurostat nrg_pc_205)</t>
        </is>
      </c>
      <c r="L19" s="4" t="inlineStr">
        <is>
          <t>https://ec.europa.eu/eurostat/databrowser/view/nrg_pc_205/default/table</t>
        </is>
      </c>
    </row>
    <row r="20">
      <c r="A20" t="inlineStr">
        <is>
          <t>FI</t>
        </is>
      </c>
      <c r="B20" t="inlineStr">
        <is>
          <t>Finlande</t>
        </is>
      </c>
      <c r="C20" t="n">
        <v>43.6</v>
      </c>
      <c r="D20" t="inlineStr">
        <is>
          <t>EUR</t>
        </is>
      </c>
      <c r="E20" t="n">
        <v>2025</v>
      </c>
      <c r="F20" t="inlineStr">
        <is>
          <t>we_research/eurostat_we.md (Eurostat lc_lci_lev)</t>
        </is>
      </c>
      <c r="G20" s="4" t="inlineStr">
        <is>
          <t>https://ec.europa.eu/eurostat/databrowser/view/lc_lci_lev/default/table</t>
        </is>
      </c>
      <c r="H20" t="n">
        <v>0.08459999999999999</v>
      </c>
      <c r="I20" t="inlineStr">
        <is>
          <t>EUR</t>
        </is>
      </c>
      <c r="J20" t="inlineStr">
        <is>
          <t>2025-S2</t>
        </is>
      </c>
      <c r="K20" t="inlineStr">
        <is>
          <t>we_research/eurostat_we.md (Eurostat nrg_pc_205)</t>
        </is>
      </c>
      <c r="L20" s="4" t="inlineStr">
        <is>
          <t>https://ec.europa.eu/eurostat/databrowser/view/nrg_pc_205/default/table</t>
        </is>
      </c>
    </row>
    <row r="21">
      <c r="A21" t="inlineStr">
        <is>
          <t>FR</t>
        </is>
      </c>
      <c r="B21" t="inlineStr">
        <is>
          <t>France</t>
        </is>
      </c>
      <c r="C21" t="n">
        <v>45.7</v>
      </c>
      <c r="D21" t="inlineStr">
        <is>
          <t>EUR</t>
        </is>
      </c>
      <c r="E21" t="n">
        <v>2024</v>
      </c>
      <c r="F21" t="inlineStr">
        <is>
          <t>Eurostat lc_lci_lev</t>
        </is>
      </c>
      <c r="G21" s="4" t="inlineStr">
        <is>
          <t>https://ec.europa.eu/eurostat/api/dissemination/statistics/1.0/data/lc_lci_lev?geo=FR&amp;nace_r2=C&amp;time=2024</t>
        </is>
      </c>
      <c r="H21" t="n">
        <v>0.1446</v>
      </c>
      <c r="I21" t="inlineStr">
        <is>
          <t>EUR</t>
        </is>
      </c>
      <c r="J21" t="inlineStr">
        <is>
          <t>2024-S2</t>
        </is>
      </c>
      <c r="K21" t="inlineStr">
        <is>
          <t>Eurostat nrg_pc_205</t>
        </is>
      </c>
      <c r="L21" s="4" t="inlineStr">
        <is>
          <t>https://ec.europa.eu/eurostat/api/dissemination/statistics/1.0/data/nrg_pc_205?geo=FR&amp;unit=KWH&amp;currency=EUR&amp;tax=X_VAT&amp;time=2024-S2</t>
        </is>
      </c>
    </row>
    <row r="22">
      <c r="A22" t="inlineStr">
        <is>
          <t>HU</t>
        </is>
      </c>
      <c r="B22" t="inlineStr">
        <is>
          <t>Hongrie</t>
        </is>
      </c>
      <c r="C22" t="n">
        <v>15.6</v>
      </c>
      <c r="D22" t="inlineStr">
        <is>
          <t>EUR</t>
        </is>
      </c>
      <c r="E22" t="n">
        <v>2025</v>
      </c>
      <c r="F22" t="inlineStr">
        <is>
          <t>cee_research/market.md (Eurostat lc_lci_lev)</t>
        </is>
      </c>
      <c r="G22" s="4" t="inlineStr">
        <is>
          <t>https://ec.europa.eu/eurostat/databrowser/view/lc_lci_lev/default/table</t>
        </is>
      </c>
      <c r="H22" t="n">
        <v>0.234</v>
      </c>
      <c r="I22" t="inlineStr">
        <is>
          <t>EUR</t>
        </is>
      </c>
      <c r="J22" t="inlineStr">
        <is>
          <t>2025-S2</t>
        </is>
      </c>
      <c r="K22" t="inlineStr">
        <is>
          <t>cee_research/market.md (Eurostat nrg_pc_205)</t>
        </is>
      </c>
      <c r="L22" s="4" t="inlineStr">
        <is>
          <t>https://ec.europa.eu/eurostat/databrowser/view/nrg_pc_205/default/table</t>
        </is>
      </c>
    </row>
    <row r="23">
      <c r="A23" t="inlineStr">
        <is>
          <t>IN</t>
        </is>
      </c>
      <c r="B23" t="inlineStr">
        <is>
          <t>Inde</t>
        </is>
      </c>
      <c r="C23" t="n">
        <v>1.69</v>
      </c>
      <c r="D23" t="inlineStr">
        <is>
          <t>USD</t>
        </is>
      </c>
      <c r="E23" t="n">
        <v>2014</v>
      </c>
      <c r="F23" t="inlineStr">
        <is>
          <t>The Conference Board ILC 2016 - China and India page, Table 4</t>
        </is>
      </c>
      <c r="G23" s="4" t="inlineStr">
        <is>
          <t>https://www.conference-board.org/ilcprogram/index.cfm?id=38270</t>
        </is>
      </c>
      <c r="I23" t="inlineStr"/>
    </row>
    <row r="24">
      <c r="A24" t="inlineStr">
        <is>
          <t>ID</t>
        </is>
      </c>
      <c r="B24" t="inlineStr">
        <is>
          <t>Indonésie</t>
        </is>
      </c>
      <c r="D24" t="inlineStr"/>
      <c r="I24" t="inlineStr"/>
    </row>
    <row r="25">
      <c r="A25" t="inlineStr">
        <is>
          <t>IE</t>
        </is>
      </c>
      <c r="B25" t="inlineStr">
        <is>
          <t>Irlande</t>
        </is>
      </c>
      <c r="C25" t="n">
        <v>40.8</v>
      </c>
      <c r="D25" t="inlineStr">
        <is>
          <t>EUR</t>
        </is>
      </c>
      <c r="E25" t="n">
        <v>2024</v>
      </c>
      <c r="F25" t="inlineStr">
        <is>
          <t>Eurostat lc_lci_lev</t>
        </is>
      </c>
      <c r="G25" s="4" t="inlineStr">
        <is>
          <t>https://ec.europa.eu/eurostat/api/dissemination/statistics/1.0/data/lc_lci_lev?geo=IE&amp;nace_r2=C&amp;time=2024</t>
        </is>
      </c>
      <c r="H25" t="n">
        <v>0.2236</v>
      </c>
      <c r="I25" t="inlineStr">
        <is>
          <t>EUR</t>
        </is>
      </c>
      <c r="J25" t="inlineStr">
        <is>
          <t>2024-S2</t>
        </is>
      </c>
      <c r="K25" t="inlineStr">
        <is>
          <t>Eurostat nrg_pc_205</t>
        </is>
      </c>
      <c r="L25" s="4" t="inlineStr">
        <is>
          <t>https://ec.europa.eu/eurostat/api/dissemination/statistics/1.0/data/nrg_pc_205?geo=IE&amp;nrg_cons=MWH2000-19999&amp;unit=KWH&amp;currency=EUR&amp;tax=X_VAT&amp;time=2024-S2</t>
        </is>
      </c>
    </row>
    <row r="26">
      <c r="A26" t="inlineStr">
        <is>
          <t>IT</t>
        </is>
      </c>
      <c r="B26" t="inlineStr">
        <is>
          <t>Italie</t>
        </is>
      </c>
      <c r="C26" t="n">
        <v>32.8</v>
      </c>
      <c r="D26" t="inlineStr">
        <is>
          <t>EUR</t>
        </is>
      </c>
      <c r="E26" t="n">
        <v>2025</v>
      </c>
      <c r="F26" t="inlineStr">
        <is>
          <t>we_research/eurostat_we.md (Eurostat lc_lci_lev)</t>
        </is>
      </c>
      <c r="G26" s="4" t="inlineStr">
        <is>
          <t>https://ec.europa.eu/eurostat/databrowser/view/lc_lci_lev/default/table</t>
        </is>
      </c>
      <c r="H26" t="n">
        <v>0.2177</v>
      </c>
      <c r="I26" t="inlineStr">
        <is>
          <t>EUR</t>
        </is>
      </c>
      <c r="J26" t="inlineStr">
        <is>
          <t>2025-S2</t>
        </is>
      </c>
      <c r="K26" t="inlineStr">
        <is>
          <t>we_research/eurostat_we.md (Eurostat nrg_pc_205)</t>
        </is>
      </c>
      <c r="L26" s="4" t="inlineStr">
        <is>
          <t>https://ec.europa.eu/eurostat/databrowser/view/nrg_pc_205/default/table</t>
        </is>
      </c>
    </row>
    <row r="27">
      <c r="A27" t="inlineStr">
        <is>
          <t>JP</t>
        </is>
      </c>
      <c r="B27" t="inlineStr">
        <is>
          <t>Japon</t>
        </is>
      </c>
      <c r="C27" t="n">
        <v>2863</v>
      </c>
      <c r="D27" t="inlineStr">
        <is>
          <t>JPY</t>
        </is>
      </c>
      <c r="E27" t="n">
        <v>2024</v>
      </c>
      <c r="F27" t="inlineStr">
        <is>
          <t>JILPT データブック国際労働比較2026 Table 5-8</t>
        </is>
      </c>
      <c r="G27" s="4" t="inlineStr">
        <is>
          <t>https://www.jil.go.jp/kokunai/statistics/databook/2026/05/d2026_5T-08.pdf</t>
        </is>
      </c>
      <c r="I27" t="inlineStr"/>
    </row>
    <row r="28">
      <c r="A28" t="inlineStr">
        <is>
          <t>MY</t>
        </is>
      </c>
      <c r="B28" t="inlineStr">
        <is>
          <t>Malaisie</t>
        </is>
      </c>
      <c r="D28" t="inlineStr"/>
      <c r="I28" t="inlineStr"/>
    </row>
    <row r="29">
      <c r="A29" t="inlineStr">
        <is>
          <t>MA</t>
        </is>
      </c>
      <c r="B29" t="inlineStr">
        <is>
          <t>Maroc</t>
        </is>
      </c>
      <c r="D29" t="inlineStr"/>
      <c r="I29" t="inlineStr"/>
    </row>
    <row r="30">
      <c r="A30" t="inlineStr">
        <is>
          <t>MX</t>
        </is>
      </c>
      <c r="B30" t="inlineStr">
        <is>
          <t>Mexique</t>
        </is>
      </c>
      <c r="C30" t="n">
        <v>3.91</v>
      </c>
      <c r="D30" t="inlineStr">
        <is>
          <t>USD</t>
        </is>
      </c>
      <c r="E30" t="n">
        <v>2016</v>
      </c>
      <c r="F30" t="inlineStr">
        <is>
          <t>The Conference Board ILC, International Comparisons of Hourly Compensation Costs in Manufacturing 2016, Summary Tables</t>
        </is>
      </c>
      <c r="G30" s="4" t="inlineStr">
        <is>
          <t>https://conference-board.org/ilcprogram/index.cfm?id=38269</t>
        </is>
      </c>
      <c r="I30" t="inlineStr"/>
    </row>
    <row r="31">
      <c r="A31" t="inlineStr">
        <is>
          <t>NO</t>
        </is>
      </c>
      <c r="B31" t="inlineStr">
        <is>
          <t>Norvège</t>
        </is>
      </c>
      <c r="C31" t="n">
        <v>51.6</v>
      </c>
      <c r="D31" t="inlineStr">
        <is>
          <t>EUR</t>
        </is>
      </c>
      <c r="E31" t="n">
        <v>2024</v>
      </c>
      <c r="F31" t="inlineStr">
        <is>
          <t>Eurostat lc_lci_lev</t>
        </is>
      </c>
      <c r="G31" s="4" t="inlineStr">
        <is>
          <t>https://ec.europa.eu/eurostat/api/dissemination/statistics/1.0/data/lc_lci_lev?geo=NO&amp;nace_r2=C&amp;time=2024</t>
        </is>
      </c>
      <c r="H31" t="n">
        <v>0.0576</v>
      </c>
      <c r="I31" t="inlineStr">
        <is>
          <t>EUR</t>
        </is>
      </c>
      <c r="J31" t="inlineStr">
        <is>
          <t>2024-S2</t>
        </is>
      </c>
      <c r="K31" t="inlineStr">
        <is>
          <t>Eurostat nrg_pc_205</t>
        </is>
      </c>
      <c r="L31" s="4" t="inlineStr">
        <is>
          <t>https://ec.europa.eu/eurostat/api/dissemination/statistics/1.0/data/nrg_pc_205?geo=NO&amp;nrg_cons=MWH2000-19999&amp;unit=KWH&amp;currency=EUR&amp;tax=X_VAT&amp;time=2024-S2</t>
        </is>
      </c>
    </row>
    <row r="32">
      <c r="A32" t="inlineStr">
        <is>
          <t>NL</t>
        </is>
      </c>
      <c r="B32" t="inlineStr">
        <is>
          <t>Pays-Bas</t>
        </is>
      </c>
      <c r="C32" t="n">
        <v>47.3</v>
      </c>
      <c r="D32" t="inlineStr">
        <is>
          <t>EUR</t>
        </is>
      </c>
      <c r="E32" t="n">
        <v>2024</v>
      </c>
      <c r="F32" t="inlineStr">
        <is>
          <t>we_research/eurostat_we.md (Eurostat lc_lci_lev)</t>
        </is>
      </c>
      <c r="G32" s="4" t="inlineStr">
        <is>
          <t>https://ec.europa.eu/eurostat/databrowser/view/lc_lci_lev/default/table</t>
        </is>
      </c>
      <c r="H32" t="n">
        <v>0.2192</v>
      </c>
      <c r="I32" t="inlineStr">
        <is>
          <t>EUR</t>
        </is>
      </c>
      <c r="J32" t="inlineStr">
        <is>
          <t>2025-S2</t>
        </is>
      </c>
      <c r="K32" t="inlineStr">
        <is>
          <t>we_research/eurostat_we.md (Eurostat nrg_pc_205)</t>
        </is>
      </c>
      <c r="L32" s="4" t="inlineStr">
        <is>
          <t>https://ec.europa.eu/eurostat/databrowser/view/nrg_pc_205/default/table</t>
        </is>
      </c>
    </row>
    <row r="33">
      <c r="A33" t="inlineStr">
        <is>
          <t>PH</t>
        </is>
      </c>
      <c r="B33" t="inlineStr">
        <is>
          <t>Philippines</t>
        </is>
      </c>
      <c r="D33" t="inlineStr"/>
      <c r="I33" t="inlineStr"/>
    </row>
    <row r="34">
      <c r="A34" t="inlineStr">
        <is>
          <t>PL</t>
        </is>
      </c>
      <c r="B34" t="inlineStr">
        <is>
          <t>Pologne</t>
        </is>
      </c>
      <c r="C34" t="n">
        <v>17.1</v>
      </c>
      <c r="D34" t="inlineStr">
        <is>
          <t>EUR</t>
        </is>
      </c>
      <c r="E34" t="n">
        <v>2025</v>
      </c>
      <c r="F34" t="inlineStr">
        <is>
          <t>cee_research/market.md (Eurostat lc_lci_lev)</t>
        </is>
      </c>
      <c r="G34" s="4" t="inlineStr">
        <is>
          <t>https://ec.europa.eu/eurostat/databrowser/view/lc_lci_lev/default/table</t>
        </is>
      </c>
      <c r="H34" t="n">
        <v>0.214</v>
      </c>
      <c r="I34" t="inlineStr">
        <is>
          <t>EUR</t>
        </is>
      </c>
      <c r="J34" t="inlineStr">
        <is>
          <t>2025-S2</t>
        </is>
      </c>
      <c r="K34" t="inlineStr">
        <is>
          <t>cee_research/market.md (Eurostat nrg_pc_205)</t>
        </is>
      </c>
      <c r="L34" s="4" t="inlineStr">
        <is>
          <t>https://ec.europa.eu/eurostat/databrowser/view/nrg_pc_205/default/table</t>
        </is>
      </c>
    </row>
    <row r="35">
      <c r="A35" t="inlineStr">
        <is>
          <t>PT</t>
        </is>
      </c>
      <c r="B35" t="inlineStr">
        <is>
          <t>Portugal</t>
        </is>
      </c>
      <c r="C35" t="n">
        <v>16.5</v>
      </c>
      <c r="D35" t="inlineStr">
        <is>
          <t>EUR</t>
        </is>
      </c>
      <c r="E35" t="n">
        <v>2025</v>
      </c>
      <c r="F35" t="inlineStr">
        <is>
          <t>we_research/eurostat_we.md (Eurostat lc_lci_lev)</t>
        </is>
      </c>
      <c r="G35" s="4" t="inlineStr">
        <is>
          <t>https://ec.europa.eu/eurostat/databrowser/view/lc_lci_lev/default/table</t>
        </is>
      </c>
      <c r="H35" t="n">
        <v>0.1482</v>
      </c>
      <c r="I35" t="inlineStr">
        <is>
          <t>EUR</t>
        </is>
      </c>
      <c r="J35" t="inlineStr">
        <is>
          <t>2025-S2</t>
        </is>
      </c>
      <c r="K35" t="inlineStr">
        <is>
          <t>we_research/eurostat_we.md (Eurostat nrg_pc_205)</t>
        </is>
      </c>
      <c r="L35" s="4" t="inlineStr">
        <is>
          <t>https://ec.europa.eu/eurostat/databrowser/view/nrg_pc_205/default/table</t>
        </is>
      </c>
    </row>
    <row r="36">
      <c r="A36" t="inlineStr">
        <is>
          <t>PE</t>
        </is>
      </c>
      <c r="B36" t="inlineStr">
        <is>
          <t>Pérou</t>
        </is>
      </c>
      <c r="D36" t="inlineStr"/>
      <c r="I36" t="inlineStr"/>
    </row>
    <row r="37">
      <c r="A37" t="inlineStr">
        <is>
          <t>RO</t>
        </is>
      </c>
      <c r="B37" t="inlineStr">
        <is>
          <t>Roumanie</t>
        </is>
      </c>
      <c r="C37" t="n">
        <v>12</v>
      </c>
      <c r="D37" t="inlineStr">
        <is>
          <t>EUR</t>
        </is>
      </c>
      <c r="E37" t="n">
        <v>2025</v>
      </c>
      <c r="F37" t="inlineStr">
        <is>
          <t>cee_research/market.md (Eurostat lc_lci_lev)</t>
        </is>
      </c>
      <c r="G37" s="4" t="inlineStr">
        <is>
          <t>https://ec.europa.eu/eurostat/databrowser/view/lc_lci_lev/default/table</t>
        </is>
      </c>
      <c r="H37" t="n">
        <v>0.207</v>
      </c>
      <c r="I37" t="inlineStr">
        <is>
          <t>EUR</t>
        </is>
      </c>
      <c r="J37" t="inlineStr">
        <is>
          <t>2025-S2</t>
        </is>
      </c>
      <c r="K37" t="inlineStr">
        <is>
          <t>cee_research/market.md (Eurostat nrg_pc_205)</t>
        </is>
      </c>
      <c r="L37" s="4" t="inlineStr">
        <is>
          <t>https://ec.europa.eu/eurostat/databrowser/view/nrg_pc_205/default/table</t>
        </is>
      </c>
    </row>
    <row r="38">
      <c r="A38" t="inlineStr">
        <is>
          <t>GB</t>
        </is>
      </c>
      <c r="B38" t="inlineStr">
        <is>
          <t>Royaume-Uni</t>
        </is>
      </c>
      <c r="C38" t="n">
        <v>29.61</v>
      </c>
      <c r="D38" t="inlineStr">
        <is>
          <t>USD</t>
        </is>
      </c>
      <c r="E38" t="n">
        <v>2019</v>
      </c>
      <c r="F38" t="inlineStr">
        <is>
          <t>ILOSTAT mean nominal hourly labour cost, manufacturing (via Destatis international table, as at 21 Jul 2022)</t>
        </is>
      </c>
      <c r="G38" s="4" t="inlineStr">
        <is>
          <t>https://destatis.de/EN/Themes/Countries-Regions/International-Statistics/Data-Topic/Tables/BasicData_LaborCosts.html</t>
        </is>
      </c>
      <c r="H38" t="n">
        <v>0.174</v>
      </c>
      <c r="I38" t="inlineStr">
        <is>
          <t>GBP</t>
        </is>
      </c>
      <c r="J38" t="n">
        <v>2026</v>
      </c>
      <c r="K38" t="inlineStr">
        <is>
          <t>DESNZ Quarterly Energy Prices, September 2026 (tables 3.1.1–3.1.4, 3.4.1–3.4.2)</t>
        </is>
      </c>
      <c r="L38" s="4" t="inlineStr">
        <is>
          <t>https://assets.publishing.service.gov.uk/media/6aba2810fe72ed1e2b02f0e7/Quarterly_Energy_Prices_September_2026.pdf</t>
        </is>
      </c>
    </row>
    <row r="39">
      <c r="A39" t="inlineStr">
        <is>
          <t>SG</t>
        </is>
      </c>
      <c r="B39" t="inlineStr">
        <is>
          <t>Singapour</t>
        </is>
      </c>
      <c r="D39" t="inlineStr"/>
      <c r="I39" t="inlineStr"/>
    </row>
    <row r="40">
      <c r="A40" t="inlineStr">
        <is>
          <t>SK</t>
        </is>
      </c>
      <c r="B40" t="inlineStr">
        <is>
          <t>Slovaquie</t>
        </is>
      </c>
      <c r="C40" t="n">
        <v>19.3</v>
      </c>
      <c r="D40" t="inlineStr">
        <is>
          <t>EUR</t>
        </is>
      </c>
      <c r="E40" t="n">
        <v>2025</v>
      </c>
      <c r="F40" t="inlineStr">
        <is>
          <t>cee_research/market.md (Eurostat lc_lci_lev)</t>
        </is>
      </c>
      <c r="G40" s="4" t="inlineStr">
        <is>
          <t>https://ec.europa.eu/eurostat/databrowser/view/lc_lci_lev/default/table</t>
        </is>
      </c>
      <c r="H40" t="n">
        <v>0.219</v>
      </c>
      <c r="I40" t="inlineStr">
        <is>
          <t>EUR</t>
        </is>
      </c>
      <c r="J40" t="inlineStr">
        <is>
          <t>2025-S2</t>
        </is>
      </c>
      <c r="K40" t="inlineStr">
        <is>
          <t>cee_research/market.md (Eurostat nrg_pc_205)</t>
        </is>
      </c>
      <c r="L40" s="4" t="inlineStr">
        <is>
          <t>https://ec.europa.eu/eurostat/databrowser/view/nrg_pc_205/default/table</t>
        </is>
      </c>
    </row>
    <row r="41">
      <c r="A41" t="inlineStr">
        <is>
          <t>CH</t>
        </is>
      </c>
      <c r="B41" t="inlineStr">
        <is>
          <t>Suisse</t>
        </is>
      </c>
      <c r="C41" t="n">
        <v>66.18000000000001</v>
      </c>
      <c r="D41" t="inlineStr">
        <is>
          <t>USD</t>
        </is>
      </c>
      <c r="E41" t="n">
        <v>2020</v>
      </c>
      <c r="F41" t="inlineStr">
        <is>
          <t>ILOSTAT via DBnomics (CHE.DA_982.ECO_ISIC4_C.CUR_TYPE_USD.A)</t>
        </is>
      </c>
      <c r="G41" s="4" t="inlineStr">
        <is>
          <t>https://db.nomics.world/ILO/LAC_4HRL_ECO_CUR_NB?tab=list&amp;limit=100&amp;dimensions=%7B%22ref_area%22%3A%5B%22GBR%22%2C%22CHE%22%2C%22NOR%22%2C%22CAN%22%5D%2C%22classif2%22%3A%5B%22CUR_TYPE_USD%22%5D%7D</t>
        </is>
      </c>
      <c r="I41" t="inlineStr"/>
    </row>
    <row r="42">
      <c r="A42" t="inlineStr">
        <is>
          <t>SE</t>
        </is>
      </c>
      <c r="B42" t="inlineStr">
        <is>
          <t>Suède</t>
        </is>
      </c>
      <c r="C42" t="n">
        <v>47.2</v>
      </c>
      <c r="D42" t="inlineStr">
        <is>
          <t>EUR</t>
        </is>
      </c>
      <c r="E42" t="n">
        <v>2025</v>
      </c>
      <c r="F42" t="inlineStr">
        <is>
          <t>we_research/eurostat_we.md (Eurostat lc_lci_lev)</t>
        </is>
      </c>
      <c r="G42" s="4" t="inlineStr">
        <is>
          <t>https://ec.europa.eu/eurostat/databrowser/view/lc_lci_lev/default/table</t>
        </is>
      </c>
      <c r="H42" t="n">
        <v>0.1065</v>
      </c>
      <c r="I42" t="inlineStr">
        <is>
          <t>EUR</t>
        </is>
      </c>
      <c r="J42" t="inlineStr">
        <is>
          <t>2025-S2</t>
        </is>
      </c>
      <c r="K42" t="inlineStr">
        <is>
          <t>we_research/eurostat_we.md (Eurostat nrg_pc_205)</t>
        </is>
      </c>
      <c r="L42" s="4" t="inlineStr">
        <is>
          <t>https://ec.europa.eu/eurostat/databrowser/view/nrg_pc_205/default/table</t>
        </is>
      </c>
    </row>
    <row r="43">
      <c r="A43" t="inlineStr">
        <is>
          <t>CZ</t>
        </is>
      </c>
      <c r="B43" t="inlineStr">
        <is>
          <t>Tchéquie</t>
        </is>
      </c>
      <c r="C43" t="n">
        <v>20.2</v>
      </c>
      <c r="D43" t="inlineStr">
        <is>
          <t>EUR</t>
        </is>
      </c>
      <c r="E43" t="n">
        <v>2025</v>
      </c>
      <c r="F43" t="inlineStr">
        <is>
          <t>cee_research/market.md (Eurostat lc_lci_lev)</t>
        </is>
      </c>
      <c r="G43" s="4" t="inlineStr">
        <is>
          <t>https://ec.europa.eu/eurostat/databrowser/view/lc_lci_lev/default/table</t>
        </is>
      </c>
      <c r="H43" t="n">
        <v>0.198</v>
      </c>
      <c r="I43" t="inlineStr">
        <is>
          <t>EUR</t>
        </is>
      </c>
      <c r="J43" t="inlineStr">
        <is>
          <t>2025-S2</t>
        </is>
      </c>
      <c r="K43" t="inlineStr">
        <is>
          <t>cee_research/market.md (Eurostat nrg_pc_205)</t>
        </is>
      </c>
      <c r="L43" s="4" t="inlineStr">
        <is>
          <t>https://ec.europa.eu/eurostat/databrowser/view/nrg_pc_205/default/table</t>
        </is>
      </c>
    </row>
    <row r="44">
      <c r="A44" t="inlineStr">
        <is>
          <t>TH</t>
        </is>
      </c>
      <c r="B44" t="inlineStr">
        <is>
          <t>Thaïlande</t>
        </is>
      </c>
      <c r="D44" t="inlineStr"/>
      <c r="I44" t="inlineStr"/>
    </row>
    <row r="45">
      <c r="A45" t="inlineStr">
        <is>
          <t>TN</t>
        </is>
      </c>
      <c r="B45" t="inlineStr">
        <is>
          <t>Tunisie</t>
        </is>
      </c>
      <c r="D45" t="inlineStr"/>
      <c r="I45" t="inlineStr"/>
    </row>
    <row r="46">
      <c r="A46" t="inlineStr">
        <is>
          <t>TR</t>
        </is>
      </c>
      <c r="B46" t="inlineStr">
        <is>
          <t>Turquie</t>
        </is>
      </c>
      <c r="C46" t="n">
        <v>8.199999999999999</v>
      </c>
      <c r="D46" t="inlineStr">
        <is>
          <t>EUR</t>
        </is>
      </c>
      <c r="E46" t="n">
        <v>2025</v>
      </c>
      <c r="F46" t="inlineStr">
        <is>
          <t>Eurostat lc_lci_lev (geo=TR, nace_r2=C, lcstruct=D1_D4_MD5; dataset updated 2026-04-23)</t>
        </is>
      </c>
      <c r="G46" s="4" t="inlineStr">
        <is>
          <t>https://ec.europa.eu/eurostat/api/dissemination/statistics/1.0/data/lc_lci_lev?geo=TR&amp;nace_r2=C&amp;lcstruct=D1_D4_MD5&amp;unit=EUR&amp;format=JSON&amp;lang=en</t>
        </is>
      </c>
      <c r="H46" t="n">
        <v>0.0617</v>
      </c>
      <c r="I46" t="inlineStr">
        <is>
          <t>EUR</t>
        </is>
      </c>
      <c r="J46" t="inlineStr">
        <is>
          <t>2026-S1</t>
        </is>
      </c>
      <c r="K46" t="inlineStr">
        <is>
          <t>Eurostat nrg_pc_205 (geo=TR)</t>
        </is>
      </c>
      <c r="L46" s="4" t="inlineStr">
        <is>
          <t>https://ec.europa.eu/eurostat/api/dissemination/statistics/1.0/data/nrg_pc_205?geo=TR&amp;nrg_cons=MWH2000-19999&amp;tax=X_TAX&amp;currency=EUR&amp;format=JSON&amp;lang=en</t>
        </is>
      </c>
    </row>
    <row r="47">
      <c r="A47" t="inlineStr">
        <is>
          <t>VN</t>
        </is>
      </c>
      <c r="B47" t="inlineStr">
        <is>
          <t>Viêt Nam</t>
        </is>
      </c>
      <c r="D47" t="inlineStr"/>
      <c r="I47" t="inlineStr"/>
    </row>
    <row r="48">
      <c r="A48" t="inlineStr">
        <is>
          <t>AE</t>
        </is>
      </c>
      <c r="B48" t="inlineStr">
        <is>
          <t>Émirats arabes unis</t>
        </is>
      </c>
      <c r="D48" t="inlineStr"/>
      <c r="H48" t="n">
        <v>0.23</v>
      </c>
      <c r="I48" t="inlineStr">
        <is>
          <t>AED</t>
        </is>
      </c>
      <c r="J48" t="n">
        <v>2026</v>
      </c>
      <c r="K48" t="inlineStr">
        <is>
          <t>DEWA slab tariff</t>
        </is>
      </c>
      <c r="L48" s="4" t="inlineStr">
        <is>
          <t>https://www.dewa.gov.ae/en/consumer/billing/slab-tariff</t>
        </is>
      </c>
    </row>
    <row r="49">
      <c r="A49" t="inlineStr">
        <is>
          <t>US</t>
        </is>
      </c>
      <c r="B49" t="inlineStr">
        <is>
          <t>États-Unis</t>
        </is>
      </c>
      <c r="C49" t="n">
        <v>48.62</v>
      </c>
      <c r="D49" t="inlineStr">
        <is>
          <t>USD</t>
        </is>
      </c>
      <c r="E49" t="n">
        <v>2026</v>
      </c>
      <c r="F49" t="inlineStr">
        <is>
          <t>BLS Employer Costs for Employee Compensation, June 2026, Table 4</t>
        </is>
      </c>
      <c r="G49" s="4" t="inlineStr">
        <is>
          <t>https://www.bls.gov/news.release/ecec.t04.htm</t>
        </is>
      </c>
      <c r="H49" t="n">
        <v>0.08130000000000001</v>
      </c>
      <c r="I49" t="inlineStr">
        <is>
          <t>USD</t>
        </is>
      </c>
      <c r="J49" t="n">
        <v>2024</v>
      </c>
      <c r="K49" t="inlineStr">
        <is>
          <t>EIA Electric Power Annual, Table 2.10</t>
        </is>
      </c>
      <c r="L49" s="4" t="inlineStr">
        <is>
          <t>https://www.eia.gov/electricity/annual/html/epa_02_10.html</t>
        </is>
      </c>
    </row>
  </sheetData>
  <hyperlinks>
    <hyperlink xmlns:r="http://schemas.openxmlformats.org/officeDocument/2006/relationships" ref="L5" r:id="rId1"/>
    <hyperlink xmlns:r="http://schemas.openxmlformats.org/officeDocument/2006/relationships" ref="G7" r:id="rId2"/>
    <hyperlink xmlns:r="http://schemas.openxmlformats.org/officeDocument/2006/relationships" ref="L7" r:id="rId3"/>
    <hyperlink xmlns:r="http://schemas.openxmlformats.org/officeDocument/2006/relationships" ref="L8" r:id="rId4"/>
    <hyperlink xmlns:r="http://schemas.openxmlformats.org/officeDocument/2006/relationships" ref="G10" r:id="rId5"/>
    <hyperlink xmlns:r="http://schemas.openxmlformats.org/officeDocument/2006/relationships" ref="L10" r:id="rId6"/>
    <hyperlink xmlns:r="http://schemas.openxmlformats.org/officeDocument/2006/relationships" ref="G11" r:id="rId7"/>
    <hyperlink xmlns:r="http://schemas.openxmlformats.org/officeDocument/2006/relationships" ref="L11" r:id="rId8"/>
    <hyperlink xmlns:r="http://schemas.openxmlformats.org/officeDocument/2006/relationships" ref="G12" r:id="rId9"/>
    <hyperlink xmlns:r="http://schemas.openxmlformats.org/officeDocument/2006/relationships" ref="G13" r:id="rId10"/>
    <hyperlink xmlns:r="http://schemas.openxmlformats.org/officeDocument/2006/relationships" ref="L13" r:id="rId11"/>
    <hyperlink xmlns:r="http://schemas.openxmlformats.org/officeDocument/2006/relationships" ref="L15" r:id="rId12"/>
    <hyperlink xmlns:r="http://schemas.openxmlformats.org/officeDocument/2006/relationships" ref="G16" r:id="rId13"/>
    <hyperlink xmlns:r="http://schemas.openxmlformats.org/officeDocument/2006/relationships" ref="G17" r:id="rId14"/>
    <hyperlink xmlns:r="http://schemas.openxmlformats.org/officeDocument/2006/relationships" ref="G18" r:id="rId15"/>
    <hyperlink xmlns:r="http://schemas.openxmlformats.org/officeDocument/2006/relationships" ref="L18" r:id="rId16"/>
    <hyperlink xmlns:r="http://schemas.openxmlformats.org/officeDocument/2006/relationships" ref="G19" r:id="rId17"/>
    <hyperlink xmlns:r="http://schemas.openxmlformats.org/officeDocument/2006/relationships" ref="L19" r:id="rId18"/>
    <hyperlink xmlns:r="http://schemas.openxmlformats.org/officeDocument/2006/relationships" ref="G20" r:id="rId19"/>
    <hyperlink xmlns:r="http://schemas.openxmlformats.org/officeDocument/2006/relationships" ref="L20" r:id="rId20"/>
    <hyperlink xmlns:r="http://schemas.openxmlformats.org/officeDocument/2006/relationships" ref="G21" r:id="rId21"/>
    <hyperlink xmlns:r="http://schemas.openxmlformats.org/officeDocument/2006/relationships" ref="L21" r:id="rId22"/>
    <hyperlink xmlns:r="http://schemas.openxmlformats.org/officeDocument/2006/relationships" ref="G22" r:id="rId23"/>
    <hyperlink xmlns:r="http://schemas.openxmlformats.org/officeDocument/2006/relationships" ref="L22" r:id="rId24"/>
    <hyperlink xmlns:r="http://schemas.openxmlformats.org/officeDocument/2006/relationships" ref="G23" r:id="rId25"/>
    <hyperlink xmlns:r="http://schemas.openxmlformats.org/officeDocument/2006/relationships" ref="G25" r:id="rId26"/>
    <hyperlink xmlns:r="http://schemas.openxmlformats.org/officeDocument/2006/relationships" ref="L25" r:id="rId27"/>
    <hyperlink xmlns:r="http://schemas.openxmlformats.org/officeDocument/2006/relationships" ref="G26" r:id="rId28"/>
    <hyperlink xmlns:r="http://schemas.openxmlformats.org/officeDocument/2006/relationships" ref="L26" r:id="rId29"/>
    <hyperlink xmlns:r="http://schemas.openxmlformats.org/officeDocument/2006/relationships" ref="G27" r:id="rId30"/>
    <hyperlink xmlns:r="http://schemas.openxmlformats.org/officeDocument/2006/relationships" ref="G30" r:id="rId31"/>
    <hyperlink xmlns:r="http://schemas.openxmlformats.org/officeDocument/2006/relationships" ref="G31" r:id="rId32"/>
    <hyperlink xmlns:r="http://schemas.openxmlformats.org/officeDocument/2006/relationships" ref="L31" r:id="rId33"/>
    <hyperlink xmlns:r="http://schemas.openxmlformats.org/officeDocument/2006/relationships" ref="G32" r:id="rId34"/>
    <hyperlink xmlns:r="http://schemas.openxmlformats.org/officeDocument/2006/relationships" ref="L32" r:id="rId35"/>
    <hyperlink xmlns:r="http://schemas.openxmlformats.org/officeDocument/2006/relationships" ref="G34" r:id="rId36"/>
    <hyperlink xmlns:r="http://schemas.openxmlformats.org/officeDocument/2006/relationships" ref="L34" r:id="rId37"/>
    <hyperlink xmlns:r="http://schemas.openxmlformats.org/officeDocument/2006/relationships" ref="G35" r:id="rId38"/>
    <hyperlink xmlns:r="http://schemas.openxmlformats.org/officeDocument/2006/relationships" ref="L35" r:id="rId39"/>
    <hyperlink xmlns:r="http://schemas.openxmlformats.org/officeDocument/2006/relationships" ref="G37" r:id="rId40"/>
    <hyperlink xmlns:r="http://schemas.openxmlformats.org/officeDocument/2006/relationships" ref="L37" r:id="rId41"/>
    <hyperlink xmlns:r="http://schemas.openxmlformats.org/officeDocument/2006/relationships" ref="G38" r:id="rId42"/>
    <hyperlink xmlns:r="http://schemas.openxmlformats.org/officeDocument/2006/relationships" ref="L38" r:id="rId43"/>
    <hyperlink xmlns:r="http://schemas.openxmlformats.org/officeDocument/2006/relationships" ref="G40" r:id="rId44"/>
    <hyperlink xmlns:r="http://schemas.openxmlformats.org/officeDocument/2006/relationships" ref="L40" r:id="rId45"/>
    <hyperlink xmlns:r="http://schemas.openxmlformats.org/officeDocument/2006/relationships" ref="G41" r:id="rId46"/>
    <hyperlink xmlns:r="http://schemas.openxmlformats.org/officeDocument/2006/relationships" ref="G42" r:id="rId47"/>
    <hyperlink xmlns:r="http://schemas.openxmlformats.org/officeDocument/2006/relationships" ref="L42" r:id="rId48"/>
    <hyperlink xmlns:r="http://schemas.openxmlformats.org/officeDocument/2006/relationships" ref="G43" r:id="rId49"/>
    <hyperlink xmlns:r="http://schemas.openxmlformats.org/officeDocument/2006/relationships" ref="L43" r:id="rId50"/>
    <hyperlink xmlns:r="http://schemas.openxmlformats.org/officeDocument/2006/relationships" ref="G46" r:id="rId51"/>
    <hyperlink xmlns:r="http://schemas.openxmlformats.org/officeDocument/2006/relationships" ref="L46" r:id="rId52"/>
    <hyperlink xmlns:r="http://schemas.openxmlformats.org/officeDocument/2006/relationships" ref="L48" r:id="rId53"/>
    <hyperlink xmlns:r="http://schemas.openxmlformats.org/officeDocument/2006/relationships" ref="G49" r:id="rId54"/>
    <hyperlink xmlns:r="http://schemas.openxmlformats.org/officeDocument/2006/relationships" ref="L49" r:id="rId55"/>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52" customWidth="1" min="1" max="1"/>
    <col width="18" customWidth="1" min="2" max="2"/>
    <col width="10" customWidth="1" min="3" max="3"/>
  </cols>
  <sheetData>
    <row r="1">
      <c r="A1" s="1" t="inlineStr">
        <is>
          <t>Coût estimé des arrêts</t>
        </is>
      </c>
    </row>
    <row r="2" ht="60" customHeight="1">
      <c r="A2" s="5" t="inlineStr">
        <is>
          <t>Coût mensuel = heures d'arrêt × lignes × (opérateurs × coût horaire de la main-d'œuvre + charge moyenne en kW × prix de l'électricité par kWh + marge perdue par heure). Main-d'œuvre et énergie constituent le plancher : elles sont payées que la ligne tourne ou non. La marge perdue est votre chiffre ; c'est normalement le poste le plus important et il reste à zéro tant que vous ne l'avez pas saisi.</t>
        </is>
      </c>
    </row>
    <row r="4">
      <c r="A4" s="3" t="inlineStr">
        <is>
          <t>Input</t>
        </is>
      </c>
      <c r="B4" s="3" t="inlineStr">
        <is>
          <t>Value</t>
        </is>
      </c>
    </row>
    <row r="5">
      <c r="A5" t="inlineStr">
        <is>
          <t>Pays</t>
        </is>
      </c>
      <c r="B5" s="6" t="inlineStr">
        <is>
          <t>France</t>
        </is>
      </c>
    </row>
    <row r="6">
      <c r="A6" t="inlineStr">
        <is>
          <t>Heures d'arrêts non planifiés par mois</t>
        </is>
      </c>
      <c r="B6" s="6" t="n">
        <v>20</v>
      </c>
    </row>
    <row r="7">
      <c r="A7" t="inlineStr">
        <is>
          <t>Lignes ou machines concernées</t>
        </is>
      </c>
      <c r="B7" s="6" t="n">
        <v>1</v>
      </c>
    </row>
    <row r="8">
      <c r="A8" t="inlineStr">
        <is>
          <t>Opérateurs par ligne</t>
        </is>
      </c>
      <c r="B8" s="6" t="n">
        <v>3</v>
      </c>
    </row>
    <row r="9">
      <c r="A9" t="inlineStr">
        <is>
          <t>Coût chargé de la main-d'œuvre par heure</t>
        </is>
      </c>
      <c r="B9" s="6">
        <f>IFERROR(INDEX('Pays'!$C$5:$C$49,MATCH($B$5,'Pays'!$B$5:$B$49,0)),0)</f>
        <v/>
      </c>
      <c r="C9">
        <f>IFERROR(INDEX('Pays'!$D$5:$D$49,MATCH($B$5,'Pays'!$B$5:$B$49,0)),"")</f>
        <v/>
      </c>
    </row>
    <row r="10">
      <c r="A10" t="inlineStr">
        <is>
          <t>Prix de l'électricité par kWh</t>
        </is>
      </c>
      <c r="B10" s="6">
        <f>IFERROR(INDEX('Pays'!$H$5:$H$49,MATCH($B$5,'Pays'!$B$5:$B$49,0)),0)</f>
        <v/>
      </c>
      <c r="C10">
        <f>IFERROR(INDEX('Pays'!$I$5:$I$49,MATCH($B$5,'Pays'!$B$5:$B$49,0)),"")</f>
        <v/>
      </c>
    </row>
    <row r="11">
      <c r="A11" t="inlineStr">
        <is>
          <t>Charge moyenne par ligne (kW)</t>
        </is>
      </c>
      <c r="B11" s="6" t="n">
        <v>50</v>
      </c>
    </row>
    <row r="12">
      <c r="A12" t="inlineStr">
        <is>
          <t>Marge sur coûts variables perdue par heure (votre chiffre)</t>
        </is>
      </c>
      <c r="B12" s="6" t="n">
        <v>0</v>
      </c>
    </row>
    <row r="14">
      <c r="A14" t="inlineStr">
        <is>
          <t>main-d'œuvre / par mois</t>
        </is>
      </c>
      <c r="B14" s="7">
        <f>B6*B7*B8*B9</f>
        <v/>
      </c>
    </row>
    <row r="15">
      <c r="A15" t="inlineStr">
        <is>
          <t>énergie / par mois</t>
        </is>
      </c>
      <c r="B15" s="7">
        <f>B6*B7*B11*B10</f>
        <v/>
      </c>
    </row>
    <row r="16">
      <c r="A16" t="inlineStr">
        <is>
          <t>marge perdue / par mois</t>
        </is>
      </c>
      <c r="B16" s="7">
        <f>B6*B7*B12</f>
        <v/>
      </c>
    </row>
    <row r="17">
      <c r="A17" t="inlineStr">
        <is>
          <t>Coût estimé des arrêts / par mois</t>
        </is>
      </c>
      <c r="B17" s="8">
        <f>B14+B15+B16</f>
        <v/>
      </c>
      <c r="C17">
        <f>C9</f>
        <v/>
      </c>
    </row>
    <row r="18">
      <c r="A18" t="inlineStr">
        <is>
          <t>Coût estimé des arrêts / par an</t>
        </is>
      </c>
      <c r="B18" s="8">
        <f>B17*12</f>
        <v/>
      </c>
    </row>
  </sheetData>
  <mergeCells count="1">
    <mergeCell ref="A2:D2"/>
  </mergeCells>
  <dataValidations count="1">
    <dataValidation sqref="B5" showDropDown="0" showInputMessage="0" showErrorMessage="0" allowBlank="0" type="list">
      <formula1>='Pays'!$B$5:$B$49</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40" customWidth="1" min="1" max="1"/>
    <col width="14" customWidth="1" min="2" max="2"/>
    <col width="14" customWidth="1" min="3" max="3"/>
    <col width="20" customWidth="1" min="4" max="4"/>
    <col width="34" customWidth="1" min="5" max="5"/>
  </cols>
  <sheetData>
    <row r="1">
      <c r="A1" s="1" t="inlineStr">
        <is>
          <t>Plages de TRS par secteur pour convertir des points de TRS en heures</t>
        </is>
      </c>
    </row>
    <row r="3">
      <c r="A3" s="3" t="inlineStr">
        <is>
          <t>Secteur</t>
        </is>
      </c>
      <c r="B3" s="3" t="inlineStr">
        <is>
          <t>TRS typique</t>
        </is>
      </c>
      <c r="C3" s="3" t="inlineStr">
        <is>
          <t>Cible world-class</t>
        </is>
      </c>
      <c r="D3" s="3" t="inlineStr">
        <is>
          <t>D × P × Q</t>
        </is>
      </c>
      <c r="E3" s="3" t="inlineStr">
        <is>
          <t>Perte dominante</t>
        </is>
      </c>
    </row>
    <row r="4">
      <c r="A4" t="inlineStr">
        <is>
          <t>Automobile (assemblage rang 1)</t>
        </is>
      </c>
      <c r="B4" t="inlineStr">
        <is>
          <t>70–85%</t>
        </is>
      </c>
      <c r="C4" t="inlineStr">
        <is>
          <t>85%</t>
        </is>
      </c>
      <c r="D4" t="inlineStr">
        <is>
          <t>92% × 95% × 99.5%</t>
        </is>
      </c>
      <c r="E4" t="inlineStr">
        <is>
          <t>Changements de série &amp; micro-arrêts</t>
        </is>
      </c>
    </row>
    <row r="5">
      <c r="A5" t="inlineStr">
        <is>
          <t>Électronique &amp; semi-conducteurs</t>
        </is>
      </c>
      <c r="B5" t="inlineStr">
        <is>
          <t>75–90%</t>
        </is>
      </c>
      <c r="C5" t="inlineStr">
        <is>
          <t>88%</t>
        </is>
      </c>
      <c r="D5" t="inlineStr">
        <is>
          <t>93% × 96% × 99%</t>
        </is>
      </c>
      <c r="E5" t="inlineStr">
        <is>
          <t>Ralentissements &amp; défauts</t>
        </is>
      </c>
    </row>
    <row r="6">
      <c r="A6" t="inlineStr">
        <is>
          <t>Agroalimentaire</t>
        </is>
      </c>
      <c r="B6" t="inlineStr">
        <is>
          <t>60–80%</t>
        </is>
      </c>
      <c r="C6" t="inlineStr">
        <is>
          <t>82%</t>
        </is>
      </c>
      <c r="D6" t="inlineStr">
        <is>
          <t>90% × 93% × 98%</t>
        </is>
      </c>
      <c r="E6" t="inlineStr">
        <is>
          <t>Changements de série &amp; pertes au démarrage</t>
        </is>
      </c>
    </row>
    <row r="7">
      <c r="A7" t="inlineStr">
        <is>
          <t>Pharmacie</t>
        </is>
      </c>
      <c r="B7" t="inlineStr">
        <is>
          <t>35–45%</t>
        </is>
      </c>
      <c r="C7" t="inlineStr">
        <is>
          <t>70%</t>
        </is>
      </c>
      <c r="D7" t="inlineStr">
        <is>
          <t>80% × 90% × 97%</t>
        </is>
      </c>
      <c r="E7" t="inlineStr">
        <is>
          <t>Validation &amp; changements de série</t>
        </is>
      </c>
    </row>
    <row r="8">
      <c r="A8" t="inlineStr">
        <is>
          <t>Procédés continus (chimie, papier)</t>
        </is>
      </c>
      <c r="B8" t="inlineStr">
        <is>
          <t>80–92%</t>
        </is>
      </c>
      <c r="C8" t="inlineStr">
        <is>
          <t>92%</t>
        </is>
      </c>
      <c r="D8" t="inlineStr">
        <is>
          <t>95% × 97% × 99.5%</t>
        </is>
      </c>
      <c r="E8" t="inlineStr">
        <is>
          <t>Arrêts non planifiés</t>
        </is>
      </c>
    </row>
    <row r="9">
      <c r="A9" t="inlineStr">
        <is>
          <t>Fabrication métallique / usinage</t>
        </is>
      </c>
      <c r="B9" t="inlineStr">
        <is>
          <t>45–65%</t>
        </is>
      </c>
      <c r="C9" t="inlineStr">
        <is>
          <t>78%</t>
        </is>
      </c>
      <c r="D9" t="inlineStr">
        <is>
          <t>85% × 88% × 96%</t>
        </is>
      </c>
      <c r="E9" t="inlineStr">
        <is>
          <t>Réglages &amp; marche à vide</t>
        </is>
      </c>
    </row>
    <row r="10">
      <c r="A10" t="inlineStr">
        <is>
          <t>Injection plastique</t>
        </is>
      </c>
      <c r="B10" t="inlineStr">
        <is>
          <t>55–70%</t>
        </is>
      </c>
      <c r="C10" t="inlineStr">
        <is>
          <t>80%</t>
        </is>
      </c>
      <c r="D10" t="inlineStr">
        <is>
          <t>88% × 90% × 97%</t>
        </is>
      </c>
      <c r="E10" t="inlineStr">
        <is>
          <t>Micro-arrêts</t>
        </is>
      </c>
    </row>
    <row r="11">
      <c r="A11" t="inlineStr">
        <is>
          <t>Textile &amp; habillement</t>
        </is>
      </c>
      <c r="B11" t="inlineStr">
        <is>
          <t>40–60%</t>
        </is>
      </c>
      <c r="C11" t="inlineStr">
        <is>
          <t>73%</t>
        </is>
      </c>
      <c r="D11" t="inlineStr">
        <is>
          <t>82% × 86% × 95%</t>
        </is>
      </c>
      <c r="E11" t="inlineStr">
        <is>
          <t>Ralentissements &amp; qualité</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27"/>
  <sheetViews>
    <sheetView workbookViewId="0">
      <selection activeCell="A1" sqref="A1"/>
    </sheetView>
  </sheetViews>
  <sheetFormatPr baseColWidth="8" defaultRowHeight="15"/>
  <cols>
    <col width="120" customWidth="1" min="1" max="1"/>
  </cols>
  <sheetData>
    <row r="1">
      <c r="A1" s="1" t="inlineStr">
        <is>
          <t>Sources et méthode</t>
        </is>
      </c>
    </row>
    <row r="2">
      <c r="A2" s="2" t="inlineStr">
        <is>
          <t>Publié par TEEPTRAK SAS, éditeur de logiciels de suivi de production et de TRS (OEE). CC BY-SA 4.0</t>
        </is>
      </c>
    </row>
    <row r="4">
      <c r="A4" s="4" t="inlineStr">
        <is>
          <t>https://ec.europa.eu/eurostat/databrowser/view/lc_lci_lev/default/table</t>
        </is>
      </c>
    </row>
    <row r="5">
      <c r="A5" s="4" t="inlineStr">
        <is>
          <t>https://ec.europa.eu/eurostat/api/dissemination/statistics/1.0/data/lc_lci_lev?geo=FR&amp;nace_r2=C&amp;time=2024</t>
        </is>
      </c>
    </row>
    <row r="6">
      <c r="A6" s="4" t="inlineStr">
        <is>
          <t>https://conference-board.org/ilcprogram/index.cfm?id=38269</t>
        </is>
      </c>
    </row>
    <row r="7">
      <c r="A7" s="4" t="inlineStr">
        <is>
          <t>https://db.nomics.world/ILO/LAC_4HRL_ECO_CUR_NB?tab=list&amp;limit=100&amp;dimensions=%7B%22ref_area%22%3A%5B%22GBR%22%2C%22CHE%22%2C%22NOR%22%2C%22CAN%22%5D%2C%22classif2%22%3A%5B%22CUR_TYPE_USD%22%5D%7D</t>
        </is>
      </c>
    </row>
    <row r="8">
      <c r="A8" s="4" t="inlineStr">
        <is>
          <t>https://destatis.de/EN/Themes/Countries-Regions/International-Statistics/Data-Topic/Tables/BasicData_LaborCosts.html</t>
        </is>
      </c>
    </row>
    <row r="9">
      <c r="A9" s="4" t="inlineStr">
        <is>
          <t>https://www.bls.gov/news.release/ecec.t04.htm</t>
        </is>
      </c>
    </row>
    <row r="10">
      <c r="A10" s="4" t="inlineStr">
        <is>
          <t>https://www.dane.gov.co/files/operaciones/EAM/bol-EAM-2024.pdf</t>
        </is>
      </c>
    </row>
    <row r="11">
      <c r="A11" s="4" t="inlineStr">
        <is>
          <t>https://www.conference-board.org/ilcprogram/index.cfm?id=38270</t>
        </is>
      </c>
    </row>
    <row r="12">
      <c r="A12" s="4" t="inlineStr">
        <is>
          <t>https://ec.europa.eu/eurostat/api/dissemination/statistics/1.0/data/lc_lci_lev?geo=IE&amp;nace_r2=C&amp;time=2024</t>
        </is>
      </c>
    </row>
    <row r="13">
      <c r="A13" s="4" t="inlineStr">
        <is>
          <t>https://www.jil.go.jp/kokunai/statistics/databook/2026/05/d2026_5T-08.pdf</t>
        </is>
      </c>
    </row>
    <row r="14">
      <c r="A14" s="4" t="inlineStr">
        <is>
          <t>https://ec.europa.eu/eurostat/api/dissemination/statistics/1.0/data/lc_lci_lev?geo=NO&amp;nace_r2=C&amp;time=2024</t>
        </is>
      </c>
    </row>
    <row r="15">
      <c r="A15" s="4" t="inlineStr">
        <is>
          <t>https://ec.europa.eu/eurostat/api/dissemination/statistics/1.0/data/lc_lci_lev?geo=TR&amp;nace_r2=C&amp;lcstruct=D1_D4_MD5&amp;unit=EUR&amp;format=JSON&amp;lang=en</t>
        </is>
      </c>
    </row>
    <row r="16">
      <c r="A16" s="4" t="inlineStr">
        <is>
          <t>https://ec.europa.eu/eurostat/databrowser/view/nrg_pc_205/default/table</t>
        </is>
      </c>
    </row>
    <row r="17">
      <c r="A17" s="4" t="inlineStr">
        <is>
          <t>https://pds.gov.cn/upload/files/2026/6/29/2026年7月代理购电价格公示表-水印版.pdf</t>
        </is>
      </c>
    </row>
    <row r="18">
      <c r="A18" s="4" t="inlineStr">
        <is>
          <t>https://ec.europa.eu/eurostat/api/dissemination/statistics/1.0/data/nrg_pc_205?geo=FR&amp;unit=KWH&amp;currency=EUR&amp;tax=X_VAT&amp;time=2024-S2</t>
        </is>
      </c>
    </row>
    <row r="19">
      <c r="A19" s="4" t="inlineStr">
        <is>
          <t>https://assets.publishing.service.gov.uk/media/6aba2810fe72ed1e2b02f0e7/Quarterly_Energy_Prices_September_2026.pdf</t>
        </is>
      </c>
    </row>
    <row r="20">
      <c r="A20" s="4" t="inlineStr">
        <is>
          <t>https://www.eia.gov/electricity/annual/html/epa_02_10.html</t>
        </is>
      </c>
    </row>
    <row r="21">
      <c r="A21" s="4" t="inlineStr">
        <is>
          <t>https://www.hydroquebec.com/data/documents-donnees/pdf/comparaison-prix-2025-en.pdf</t>
        </is>
      </c>
    </row>
    <row r="22">
      <c r="A22" s="4" t="inlineStr">
        <is>
          <t>https://ec.europa.eu/eurostat/api/dissemination/statistics/1.0/data/nrg_pc_205?geo=IE&amp;nrg_cons=MWH2000-19999&amp;unit=KWH&amp;currency=EUR&amp;tax=X_VAT&amp;time=2024-S2</t>
        </is>
      </c>
    </row>
    <row r="23">
      <c r="A23" s="4" t="inlineStr">
        <is>
          <t>https://ec.europa.eu/eurostat/api/dissemination/statistics/1.0/data/nrg_pc_205?geo=NO&amp;nrg_cons=MWH2000-19999&amp;unit=KWH&amp;currency=EUR&amp;tax=X_VAT&amp;time=2024-S2</t>
        </is>
      </c>
    </row>
    <row r="24">
      <c r="A24" s="4" t="inlineStr">
        <is>
          <t>https://marafiq.com.sa/en/partnering-with-us/power-tariff/</t>
        </is>
      </c>
    </row>
    <row r="25">
      <c r="A25" s="4" t="inlineStr">
        <is>
          <t>https://www.eskom.co.za/distribution/wp-content/uploads/2026/07/Eskom-Tariff-booklet_Final.pdf</t>
        </is>
      </c>
    </row>
    <row r="26">
      <c r="A26" s="4" t="inlineStr">
        <is>
          <t>https://ec.europa.eu/eurostat/api/dissemination/statistics/1.0/data/nrg_pc_205?geo=TR&amp;nrg_cons=MWH2000-19999&amp;tax=X_TAX&amp;currency=EUR&amp;format=JSON&amp;lang=en</t>
        </is>
      </c>
    </row>
    <row r="27">
      <c r="A27" s="4" t="inlineStr">
        <is>
          <t>https://www.dewa.gov.ae/en/consumer/billing/slab-tariff</t>
        </is>
      </c>
    </row>
  </sheetData>
  <hyperlinks>
    <hyperlink xmlns:r="http://schemas.openxmlformats.org/officeDocument/2006/relationships" ref="A4" r:id="rId1"/>
    <hyperlink xmlns:r="http://schemas.openxmlformats.org/officeDocument/2006/relationships" ref="A5" r:id="rId2"/>
    <hyperlink xmlns:r="http://schemas.openxmlformats.org/officeDocument/2006/relationships" ref="A6" r:id="rId3"/>
    <hyperlink xmlns:r="http://schemas.openxmlformats.org/officeDocument/2006/relationships" ref="A7" r:id="rId4"/>
    <hyperlink xmlns:r="http://schemas.openxmlformats.org/officeDocument/2006/relationships" ref="A8" r:id="rId5"/>
    <hyperlink xmlns:r="http://schemas.openxmlformats.org/officeDocument/2006/relationships" ref="A9" r:id="rId6"/>
    <hyperlink xmlns:r="http://schemas.openxmlformats.org/officeDocument/2006/relationships" ref="A10" r:id="rId7"/>
    <hyperlink xmlns:r="http://schemas.openxmlformats.org/officeDocument/2006/relationships" ref="A11" r:id="rId8"/>
    <hyperlink xmlns:r="http://schemas.openxmlformats.org/officeDocument/2006/relationships" ref="A12" r:id="rId9"/>
    <hyperlink xmlns:r="http://schemas.openxmlformats.org/officeDocument/2006/relationships" ref="A13" r:id="rId10"/>
    <hyperlink xmlns:r="http://schemas.openxmlformats.org/officeDocument/2006/relationships" ref="A14" r:id="rId11"/>
    <hyperlink xmlns:r="http://schemas.openxmlformats.org/officeDocument/2006/relationships" ref="A15" r:id="rId12"/>
    <hyperlink xmlns:r="http://schemas.openxmlformats.org/officeDocument/2006/relationships" ref="A16" r:id="rId13"/>
    <hyperlink xmlns:r="http://schemas.openxmlformats.org/officeDocument/2006/relationships" ref="A17" r:id="rId14"/>
    <hyperlink xmlns:r="http://schemas.openxmlformats.org/officeDocument/2006/relationships" ref="A18" r:id="rId15"/>
    <hyperlink xmlns:r="http://schemas.openxmlformats.org/officeDocument/2006/relationships" ref="A19" r:id="rId16"/>
    <hyperlink xmlns:r="http://schemas.openxmlformats.org/officeDocument/2006/relationships" ref="A20" r:id="rId17"/>
    <hyperlink xmlns:r="http://schemas.openxmlformats.org/officeDocument/2006/relationships" ref="A21" r:id="rId18"/>
    <hyperlink xmlns:r="http://schemas.openxmlformats.org/officeDocument/2006/relationships" ref="A22" r:id="rId19"/>
    <hyperlink xmlns:r="http://schemas.openxmlformats.org/officeDocument/2006/relationships" ref="A23" r:id="rId20"/>
    <hyperlink xmlns:r="http://schemas.openxmlformats.org/officeDocument/2006/relationships" ref="A24" r:id="rId21"/>
    <hyperlink xmlns:r="http://schemas.openxmlformats.org/officeDocument/2006/relationships" ref="A25" r:id="rId22"/>
    <hyperlink xmlns:r="http://schemas.openxmlformats.org/officeDocument/2006/relationships" ref="A26" r:id="rId23"/>
    <hyperlink xmlns:r="http://schemas.openxmlformats.org/officeDocument/2006/relationships" ref="A27" r:id="rId24"/>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2026-10-10T15:47:16Z</dcterms:created>
  <dcterms:modified xmlns:dcterms="http://purl.org/dc/terms/" xmlns:xsi="http://www.w3.org/2001/XMLSchema-instance" xsi:type="dcterms:W3CDTF">2026-10-10T15:47:16Z</dcterms:modified>
</cp:coreProperties>
</file>