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ese" sheetId="1" state="visible" r:id="rId1"/>
    <sheet xmlns:r="http://schemas.openxmlformats.org/officeDocument/2006/relationships" name="Costo stimato dei fermi" sheetId="2" state="visible" r:id="rId2"/>
    <sheet xmlns:r="http://schemas.openxmlformats.org/officeDocument/2006/relationships" name="OEE" sheetId="3" state="visible" r:id="rId3"/>
    <sheet xmlns:r="http://schemas.openxmlformats.org/officeDocument/2006/relationships" name="Fonti e metod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arafiq.com.sa/en/partnering-with-us/power-tariff/" TargetMode="External" Id="rId1"/><Relationship Type="http://schemas.openxmlformats.org/officeDocument/2006/relationships/hyperlink" Target="https://ec.europa.eu/eurostat/databrowser/view/lc_lci_lev/default/table" TargetMode="External" Id="rId2"/><Relationship Type="http://schemas.openxmlformats.org/officeDocument/2006/relationships/hyperlink" Target="https://ec.europa.eu/eurostat/databrowser/view/nrg_pc_205/default/table" TargetMode="External" Id="rId3"/><Relationship Type="http://schemas.openxmlformats.org/officeDocument/2006/relationships/hyperlink" Target="https://ec.europa.eu/eurostat/databrowser/view/lc_lci_lev/default/table" TargetMode="External" Id="rId4"/><Relationship Type="http://schemas.openxmlformats.org/officeDocument/2006/relationships/hyperlink" Target="https://ec.europa.eu/eurostat/databrowser/view/nrg_pc_205/default/table" TargetMode="External" Id="rId5"/><Relationship Type="http://schemas.openxmlformats.org/officeDocument/2006/relationships/hyperlink" Target="https://conference-board.org/ilcprogram/index.cfm?id=38269" TargetMode="External" Id="rId6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7"/><Relationship Type="http://schemas.openxmlformats.org/officeDocument/2006/relationships/hyperlink" Target="https://www.hydroquebec.com/data/documents-donnees/pdf/comparaison-prix-2025-en.pdf" TargetMode="External" Id="rId8"/><Relationship Type="http://schemas.openxmlformats.org/officeDocument/2006/relationships/hyperlink" Target="https://ec.europa.eu/eurostat/databrowser/view/lc_lci_lev/default/table" TargetMode="External" Id="rId9"/><Relationship Type="http://schemas.openxmlformats.org/officeDocument/2006/relationships/hyperlink" Target="https://ec.europa.eu/eurostat/databrowser/view/nrg_pc_205/default/table" TargetMode="External" Id="rId10"/><Relationship Type="http://schemas.openxmlformats.org/officeDocument/2006/relationships/hyperlink" Target="https://pds.gov.cn/upload/files/2026/6/29/2026&#24180;7&#26376;&#20195;&#29702;&#36141;&#30005;&#20215;&#26684;&#20844;&#31034;&#34920;-&#27700;&#21360;&#29256;.pdf" TargetMode="External" Id="rId11"/><Relationship Type="http://schemas.openxmlformats.org/officeDocument/2006/relationships/hyperlink" Target="https://www.dane.gov.co/files/operaciones/EAM/bol-EAM-2024.pdf" TargetMode="External" Id="rId12"/><Relationship Type="http://schemas.openxmlformats.org/officeDocument/2006/relationships/hyperlink" Target="https://conference-board.org/ilcprogram/index.cfm?id=38269" TargetMode="External" Id="rId13"/><Relationship Type="http://schemas.openxmlformats.org/officeDocument/2006/relationships/hyperlink" Target="https://ec.europa.eu/eurostat/databrowser/view/lc_lci_lev/default/table" TargetMode="External" Id="rId14"/><Relationship Type="http://schemas.openxmlformats.org/officeDocument/2006/relationships/hyperlink" Target="https://ec.europa.eu/eurostat/databrowser/view/nrg_pc_205/default/table" TargetMode="External" Id="rId15"/><Relationship Type="http://schemas.openxmlformats.org/officeDocument/2006/relationships/hyperlink" Target="https://www.dewa.gov.ae/en/consumer/billing/slab-tariff" TargetMode="External" Id="rId16"/><Relationship Type="http://schemas.openxmlformats.org/officeDocument/2006/relationships/hyperlink" Target="https://ec.europa.eu/eurostat/databrowser/view/lc_lci_lev/default/table" TargetMode="External" Id="rId17"/><Relationship Type="http://schemas.openxmlformats.org/officeDocument/2006/relationships/hyperlink" Target="https://ec.europa.eu/eurostat/databrowser/view/nrg_pc_205/default/table" TargetMode="External" Id="rId18"/><Relationship Type="http://schemas.openxmlformats.org/officeDocument/2006/relationships/hyperlink" Target="https://ec.europa.eu/eurostat/api/dissemination/statistics/1.0/data/lc_lci_lev?geo=FR&amp;nace_r2=C&amp;time=2024" TargetMode="External" Id="rId19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20"/><Relationship Type="http://schemas.openxmlformats.org/officeDocument/2006/relationships/hyperlink" Target="https://ec.europa.eu/eurostat/databrowser/view/lc_lci_lev/default/table" TargetMode="External" Id="rId21"/><Relationship Type="http://schemas.openxmlformats.org/officeDocument/2006/relationships/hyperlink" Target="https://ec.europa.eu/eurostat/databrowser/view/nrg_pc_205/default/table" TargetMode="External" Id="rId22"/><Relationship Type="http://schemas.openxmlformats.org/officeDocument/2006/relationships/hyperlink" Target="https://www.jil.go.jp/kokunai/statistics/databook/2026/05/d2026_5T-08.pdf" TargetMode="External" Id="rId23"/><Relationship Type="http://schemas.openxmlformats.org/officeDocument/2006/relationships/hyperlink" Target="https://www.conference-board.org/ilcprogram/index.cfm?id=38270" TargetMode="External" Id="rId24"/><Relationship Type="http://schemas.openxmlformats.org/officeDocument/2006/relationships/hyperlink" Target="https://ec.europa.eu/eurostat/api/dissemination/statistics/1.0/data/lc_lci_lev?geo=IE&amp;nace_r2=C&amp;time=2024" TargetMode="External" Id="rId25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26"/><Relationship Type="http://schemas.openxmlformats.org/officeDocument/2006/relationships/hyperlink" Target="https://ec.europa.eu/eurostat/databrowser/view/lc_lci_lev/default/table" TargetMode="External" Id="rId27"/><Relationship Type="http://schemas.openxmlformats.org/officeDocument/2006/relationships/hyperlink" Target="https://ec.europa.eu/eurostat/databrowser/view/nrg_pc_205/default/table" TargetMode="External" Id="rId28"/><Relationship Type="http://schemas.openxmlformats.org/officeDocument/2006/relationships/hyperlink" Target="https://conference-board.org/ilcprogram/index.cfm?id=38269" TargetMode="External" Id="rId29"/><Relationship Type="http://schemas.openxmlformats.org/officeDocument/2006/relationships/hyperlink" Target="https://ec.europa.eu/eurostat/api/dissemination/statistics/1.0/data/lc_lci_lev?geo=NO&amp;nace_r2=C&amp;time=2024" TargetMode="External" Id="rId30"/><Relationship Type="http://schemas.openxmlformats.org/officeDocument/2006/relationships/hyperlink" Target="https://ec.europa.eu/eurostat/api/dissemination/statistics/1.0/data/nrg_pc_205?geo=NO&amp;nrg_cons=MWH2000-19999&amp;unit=KWH&amp;currency=EUR&amp;tax=X_VAT&amp;time=2024-S2" TargetMode="External" Id="rId31"/><Relationship Type="http://schemas.openxmlformats.org/officeDocument/2006/relationships/hyperlink" Target="https://ec.europa.eu/eurostat/databrowser/view/lc_lci_lev/default/table" TargetMode="External" Id="rId32"/><Relationship Type="http://schemas.openxmlformats.org/officeDocument/2006/relationships/hyperlink" Target="https://ec.europa.eu/eurostat/databrowser/view/nrg_pc_205/default/table" TargetMode="External" Id="rId33"/><Relationship Type="http://schemas.openxmlformats.org/officeDocument/2006/relationships/hyperlink" Target="https://ec.europa.eu/eurostat/databrowser/view/lc_lci_lev/default/table" TargetMode="External" Id="rId34"/><Relationship Type="http://schemas.openxmlformats.org/officeDocument/2006/relationships/hyperlink" Target="https://ec.europa.eu/eurostat/databrowser/view/nrg_pc_205/default/table" TargetMode="External" Id="rId35"/><Relationship Type="http://schemas.openxmlformats.org/officeDocument/2006/relationships/hyperlink" Target="https://ec.europa.eu/eurostat/databrowser/view/lc_lci_lev/default/table" TargetMode="External" Id="rId36"/><Relationship Type="http://schemas.openxmlformats.org/officeDocument/2006/relationships/hyperlink" Target="https://ec.europa.eu/eurostat/databrowser/view/nrg_pc_205/default/table" TargetMode="External" Id="rId37"/><Relationship Type="http://schemas.openxmlformats.org/officeDocument/2006/relationships/hyperlink" Target="https://destatis.de/EN/Themes/Countries-Regions/International-Statistics/Data-Topic/Tables/BasicData_LaborCosts.html" TargetMode="External" Id="rId38"/><Relationship Type="http://schemas.openxmlformats.org/officeDocument/2006/relationships/hyperlink" Target="https://assets.publishing.service.gov.uk/media/6aba2810fe72ed1e2b02f0e7/Quarterly_Energy_Prices_September_2026.pdf" TargetMode="External" Id="rId39"/><Relationship Type="http://schemas.openxmlformats.org/officeDocument/2006/relationships/hyperlink" Target="https://ec.europa.eu/eurostat/databrowser/view/lc_lci_lev/default/table" TargetMode="External" Id="rId40"/><Relationship Type="http://schemas.openxmlformats.org/officeDocument/2006/relationships/hyperlink" Target="https://ec.europa.eu/eurostat/databrowser/view/nrg_pc_205/default/table" TargetMode="External" Id="rId41"/><Relationship Type="http://schemas.openxmlformats.org/officeDocument/2006/relationships/hyperlink" Target="https://ec.europa.eu/eurostat/databrowser/view/lc_lci_lev/default/table" TargetMode="External" Id="rId42"/><Relationship Type="http://schemas.openxmlformats.org/officeDocument/2006/relationships/hyperlink" Target="https://ec.europa.eu/eurostat/databrowser/view/nrg_pc_205/default/table" TargetMode="External" Id="rId43"/><Relationship Type="http://schemas.openxmlformats.org/officeDocument/2006/relationships/hyperlink" Target="https://ec.europa.eu/eurostat/databrowser/view/lc_lci_lev/default/table" TargetMode="External" Id="rId44"/><Relationship Type="http://schemas.openxmlformats.org/officeDocument/2006/relationships/hyperlink" Target="https://ec.europa.eu/eurostat/databrowser/view/nrg_pc_205/default/table" TargetMode="External" Id="rId45"/><Relationship Type="http://schemas.openxmlformats.org/officeDocument/2006/relationships/hyperlink" Target="https://www.bls.gov/news.release/ecec.t04.htm" TargetMode="External" Id="rId46"/><Relationship Type="http://schemas.openxmlformats.org/officeDocument/2006/relationships/hyperlink" Target="https://www.eia.gov/electricity/annual/html/epa_02_10.html" TargetMode="External" Id="rId47"/><Relationship Type="http://schemas.openxmlformats.org/officeDocument/2006/relationships/hyperlink" Target="https://www.eskom.co.za/distribution/wp-content/uploads/2026/07/Eskom-Tariff-booklet_Final.pdf" TargetMode="External" Id="rId48"/><Relationship Type="http://schemas.openxmlformats.org/officeDocument/2006/relationships/hyperlink" Target="https://ec.europa.eu/eurostat/databrowser/view/lc_lci_lev/default/table" TargetMode="External" Id="rId49"/><Relationship Type="http://schemas.openxmlformats.org/officeDocument/2006/relationships/hyperlink" Target="https://ec.europa.eu/eurostat/databrowser/view/nrg_pc_205/default/table" TargetMode="External" Id="rId50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51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52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53"/><Relationship Type="http://schemas.openxmlformats.org/officeDocument/2006/relationships/hyperlink" Target="https://ec.europa.eu/eurostat/databrowser/view/lc_lci_lev/default/table" TargetMode="External" Id="rId54"/><Relationship Type="http://schemas.openxmlformats.org/officeDocument/2006/relationships/hyperlink" Target="https://ec.europa.eu/eurostat/databrowser/view/nrg_pc_205/default/table" TargetMode="External" Id="rId55"/></Relationships>
</file>

<file path=xl/worksheets/_rels/sheet4.xml.rels><Relationships xmlns="http://schemas.openxmlformats.org/package/2006/relationships"><Relationship Type="http://schemas.openxmlformats.org/officeDocument/2006/relationships/hyperlink" Target="https://ec.europa.eu/eurostat/databrowser/view/lc_lci_lev/default/table" TargetMode="External" Id="rId1"/><Relationship Type="http://schemas.openxmlformats.org/officeDocument/2006/relationships/hyperlink" Target="https://ec.europa.eu/eurostat/api/dissemination/statistics/1.0/data/lc_lci_lev?geo=FR&amp;nace_r2=C&amp;time=2024" TargetMode="External" Id="rId2"/><Relationship Type="http://schemas.openxmlformats.org/officeDocument/2006/relationships/hyperlink" Target="https://conference-board.org/ilcprogram/index.cfm?id=38269" TargetMode="External" Id="rId3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4"/><Relationship Type="http://schemas.openxmlformats.org/officeDocument/2006/relationships/hyperlink" Target="https://destatis.de/EN/Themes/Countries-Regions/International-Statistics/Data-Topic/Tables/BasicData_LaborCosts.html" TargetMode="External" Id="rId5"/><Relationship Type="http://schemas.openxmlformats.org/officeDocument/2006/relationships/hyperlink" Target="https://www.bls.gov/news.release/ecec.t04.htm" TargetMode="External" Id="rId6"/><Relationship Type="http://schemas.openxmlformats.org/officeDocument/2006/relationships/hyperlink" Target="https://www.dane.gov.co/files/operaciones/EAM/bol-EAM-2024.pdf" TargetMode="External" Id="rId7"/><Relationship Type="http://schemas.openxmlformats.org/officeDocument/2006/relationships/hyperlink" Target="https://www.conference-board.org/ilcprogram/index.cfm?id=38270" TargetMode="External" Id="rId8"/><Relationship Type="http://schemas.openxmlformats.org/officeDocument/2006/relationships/hyperlink" Target="https://ec.europa.eu/eurostat/api/dissemination/statistics/1.0/data/lc_lci_lev?geo=IE&amp;nace_r2=C&amp;time=2024" TargetMode="External" Id="rId9"/><Relationship Type="http://schemas.openxmlformats.org/officeDocument/2006/relationships/hyperlink" Target="https://www.jil.go.jp/kokunai/statistics/databook/2026/05/d2026_5T-08.pdf" TargetMode="External" Id="rId10"/><Relationship Type="http://schemas.openxmlformats.org/officeDocument/2006/relationships/hyperlink" Target="https://ec.europa.eu/eurostat/api/dissemination/statistics/1.0/data/lc_lci_lev?geo=NO&amp;nace_r2=C&amp;time=2024" TargetMode="External" Id="rId11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12"/><Relationship Type="http://schemas.openxmlformats.org/officeDocument/2006/relationships/hyperlink" Target="https://ec.europa.eu/eurostat/databrowser/view/nrg_pc_205/default/table" TargetMode="External" Id="rId13"/><Relationship Type="http://schemas.openxmlformats.org/officeDocument/2006/relationships/hyperlink" Target="https://pds.gov.cn/upload/files/2026/6/29/2026&#24180;7&#26376;&#20195;&#29702;&#36141;&#30005;&#20215;&#26684;&#20844;&#31034;&#34920;-&#27700;&#21360;&#29256;.pdf" TargetMode="External" Id="rId14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15"/><Relationship Type="http://schemas.openxmlformats.org/officeDocument/2006/relationships/hyperlink" Target="https://assets.publishing.service.gov.uk/media/6aba2810fe72ed1e2b02f0e7/Quarterly_Energy_Prices_September_2026.pdf" TargetMode="External" Id="rId16"/><Relationship Type="http://schemas.openxmlformats.org/officeDocument/2006/relationships/hyperlink" Target="https://www.eia.gov/electricity/annual/html/epa_02_10.html" TargetMode="External" Id="rId17"/><Relationship Type="http://schemas.openxmlformats.org/officeDocument/2006/relationships/hyperlink" Target="https://www.hydroquebec.com/data/documents-donnees/pdf/comparaison-prix-2025-en.pdf" TargetMode="External" Id="rId18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19"/><Relationship Type="http://schemas.openxmlformats.org/officeDocument/2006/relationships/hyperlink" Target="https://ec.europa.eu/eurostat/api/dissemination/statistics/1.0/data/nrg_pc_205?geo=NO&amp;nrg_cons=MWH2000-19999&amp;unit=KWH&amp;currency=EUR&amp;tax=X_VAT&amp;time=2024-S2" TargetMode="External" Id="rId20"/><Relationship Type="http://schemas.openxmlformats.org/officeDocument/2006/relationships/hyperlink" Target="https://marafiq.com.sa/en/partnering-with-us/power-tariff/" TargetMode="External" Id="rId21"/><Relationship Type="http://schemas.openxmlformats.org/officeDocument/2006/relationships/hyperlink" Target="https://www.eskom.co.za/distribution/wp-content/uploads/2026/07/Eskom-Tariff-booklet_Final.pdf" TargetMode="External" Id="rId22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23"/><Relationship Type="http://schemas.openxmlformats.org/officeDocument/2006/relationships/hyperlink" Target="https://www.dewa.gov.ae/en/consumer/billing/slab-tariff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9" customWidth="1" min="4" max="4"/>
    <col width="8" customWidth="1" min="5" max="5"/>
    <col width="40" customWidth="1" min="6" max="6"/>
    <col width="50" customWidth="1" min="7" max="7"/>
    <col width="14" customWidth="1" min="8" max="8"/>
    <col width="9" customWidth="1" min="9" max="9"/>
    <col width="8" customWidth="1" min="10" max="10"/>
    <col width="40" customWidth="1" min="11" max="11"/>
    <col width="50" customWidth="1" min="12" max="12"/>
  </cols>
  <sheetData>
    <row r="1">
      <c r="A1" s="1" t="inlineStr">
        <is>
          <t>Cartella di lavoro Costo dei fermi per paese 2026</t>
        </is>
      </c>
    </row>
    <row r="2">
      <c r="A2" s="2" t="inlineStr">
        <is>
          <t>I dati sono riportati così come pubblicati da ciascuna fonte (Eurostat, istituti nazionali di statistica, BLS, ILOSTAT, autorità di regolazione dell'energia), nella valuta e per l'anno della fonte. Non convertiamo le valute né stimiamo i valori mancanti; un trattino indica che non è stato possibile leggere alcun dato ufficiale.</t>
        </is>
      </c>
    </row>
    <row r="4">
      <c r="A4" s="3" t="inlineStr">
        <is>
          <t>ISO</t>
        </is>
      </c>
      <c r="B4" s="3" t="inlineStr">
        <is>
          <t>Paese</t>
        </is>
      </c>
      <c r="C4" s="3" t="inlineStr">
        <is>
          <t>Costo del lavoro / ora</t>
        </is>
      </c>
      <c r="D4" s="3" t="inlineStr">
        <is>
          <t>Currency</t>
        </is>
      </c>
      <c r="E4" s="3" t="inlineStr">
        <is>
          <t>Anno</t>
        </is>
      </c>
      <c r="F4" s="3" t="inlineStr">
        <is>
          <t>Fonte</t>
        </is>
      </c>
      <c r="G4" s="3" t="inlineStr">
        <is>
          <t>URL</t>
        </is>
      </c>
      <c r="H4" s="3" t="inlineStr">
        <is>
          <t>Elettricità / kWh</t>
        </is>
      </c>
      <c r="I4" s="3" t="inlineStr">
        <is>
          <t>Currency</t>
        </is>
      </c>
      <c r="J4" s="3" t="inlineStr">
        <is>
          <t>Anno</t>
        </is>
      </c>
      <c r="K4" s="3" t="inlineStr">
        <is>
          <t>Fonte</t>
        </is>
      </c>
      <c r="L4" s="3" t="inlineStr">
        <is>
          <t>URL</t>
        </is>
      </c>
    </row>
    <row r="5">
      <c r="A5" t="inlineStr">
        <is>
          <t>DZ</t>
        </is>
      </c>
      <c r="B5" t="inlineStr">
        <is>
          <t>Algeria</t>
        </is>
      </c>
      <c r="D5" t="inlineStr"/>
      <c r="I5" t="inlineStr"/>
    </row>
    <row r="6">
      <c r="A6" t="inlineStr">
        <is>
          <t>SA</t>
        </is>
      </c>
      <c r="B6" t="inlineStr">
        <is>
          <t>Arabia Saudita</t>
        </is>
      </c>
      <c r="D6" t="inlineStr"/>
      <c r="H6" t="n">
        <v>0.2</v>
      </c>
      <c r="I6" t="inlineStr">
        <is>
          <t>SAR</t>
        </is>
      </c>
      <c r="J6" t="n">
        <v>2025</v>
      </c>
      <c r="K6" t="inlineStr">
        <is>
          <t>Marafiq power tariff</t>
        </is>
      </c>
      <c r="L6" s="4" t="inlineStr">
        <is>
          <t>https://marafiq.com.sa/en/partnering-with-us/power-tariff/</t>
        </is>
      </c>
    </row>
    <row r="7">
      <c r="A7" t="inlineStr">
        <is>
          <t>AR</t>
        </is>
      </c>
      <c r="B7" t="inlineStr">
        <is>
          <t>Argentina</t>
        </is>
      </c>
      <c r="D7" t="inlineStr"/>
      <c r="I7" t="inlineStr"/>
    </row>
    <row r="8">
      <c r="A8" t="inlineStr">
        <is>
          <t>AT</t>
        </is>
      </c>
      <c r="B8" t="inlineStr">
        <is>
          <t>Austria</t>
        </is>
      </c>
      <c r="C8" t="n">
        <v>51.3</v>
      </c>
      <c r="D8" t="inlineStr">
        <is>
          <t>EUR</t>
        </is>
      </c>
      <c r="E8" t="n">
        <v>2025</v>
      </c>
      <c r="F8" t="inlineStr">
        <is>
          <t>we_research/eurostat_we.md (Eurostat lc_lci_lev)</t>
        </is>
      </c>
      <c r="G8" s="4" t="inlineStr">
        <is>
          <t>https://ec.europa.eu/eurostat/databrowser/view/lc_lci_lev/default/table</t>
        </is>
      </c>
      <c r="H8" t="n">
        <v>0.2159</v>
      </c>
      <c r="I8" t="inlineStr">
        <is>
          <t>EUR</t>
        </is>
      </c>
      <c r="J8" t="inlineStr">
        <is>
          <t>2025-S2</t>
        </is>
      </c>
      <c r="K8" t="inlineStr">
        <is>
          <t>we_research/eurostat_we.md (Eurostat nrg_pc_205)</t>
        </is>
      </c>
      <c r="L8" s="4" t="inlineStr">
        <is>
          <t>https://ec.europa.eu/eurostat/databrowser/view/nrg_pc_205/default/table</t>
        </is>
      </c>
    </row>
    <row r="9">
      <c r="A9" t="inlineStr">
        <is>
          <t>BE</t>
        </is>
      </c>
      <c r="B9" t="inlineStr">
        <is>
          <t>Belgio</t>
        </is>
      </c>
      <c r="C9" t="n">
        <v>51.5</v>
      </c>
      <c r="D9" t="inlineStr">
        <is>
          <t>EUR</t>
        </is>
      </c>
      <c r="E9" t="n">
        <v>2024</v>
      </c>
      <c r="F9" t="inlineStr">
        <is>
          <t>we_research/eurostat_we.md (Eurostat lc_lci_lev)</t>
        </is>
      </c>
      <c r="G9" s="4" t="inlineStr">
        <is>
          <t>https://ec.europa.eu/eurostat/databrowser/view/lc_lci_lev/default/table</t>
        </is>
      </c>
      <c r="H9" t="n">
        <v>0.1901</v>
      </c>
      <c r="I9" t="inlineStr">
        <is>
          <t>EUR</t>
        </is>
      </c>
      <c r="J9" t="inlineStr">
        <is>
          <t>2025-S2</t>
        </is>
      </c>
      <c r="K9" t="inlineStr">
        <is>
          <t>we_research/eurostat_we.md (Eurostat nrg_pc_205)</t>
        </is>
      </c>
      <c r="L9" s="4" t="inlineStr">
        <is>
          <t>https://ec.europa.eu/eurostat/databrowser/view/nrg_pc_205/default/table</t>
        </is>
      </c>
    </row>
    <row r="10">
      <c r="A10" t="inlineStr">
        <is>
          <t>BR</t>
        </is>
      </c>
      <c r="B10" t="inlineStr">
        <is>
          <t>Brasile</t>
        </is>
      </c>
      <c r="C10" t="n">
        <v>7.98</v>
      </c>
      <c r="D10" t="inlineStr">
        <is>
          <t>USD</t>
        </is>
      </c>
      <c r="E10" t="n">
        <v>2016</v>
      </c>
      <c r="F10" t="inlineStr">
        <is>
          <t>The Conference Board ILC 2016 Summary Tables</t>
        </is>
      </c>
      <c r="G10" s="4" t="inlineStr">
        <is>
          <t>https://conference-board.org/ilcprogram/index.cfm?id=38269</t>
        </is>
      </c>
      <c r="I10" t="inlineStr"/>
    </row>
    <row r="11">
      <c r="A11" t="inlineStr">
        <is>
          <t>CA</t>
        </is>
      </c>
      <c r="B11" t="inlineStr">
        <is>
          <t>Canada</t>
        </is>
      </c>
      <c r="C11" t="n">
        <v>34.61</v>
      </c>
      <c r="D11" t="inlineStr">
        <is>
          <t>USD</t>
        </is>
      </c>
      <c r="E11" t="n">
        <v>2021</v>
      </c>
      <c r="F11" t="inlineStr">
        <is>
          <t>ILOSTAT via DBnomics (CAN.EA_978.ECO_ISIC4_C.CUR_TYPE_USD.A)</t>
        </is>
      </c>
      <c r="G11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  <c r="H11" t="n">
        <v>0.0583</v>
      </c>
      <c r="I11" t="inlineStr">
        <is>
          <t>CAD</t>
        </is>
      </c>
      <c r="J11" t="n">
        <v>2025</v>
      </c>
      <c r="K11" t="inlineStr">
        <is>
          <t>Hydro-Québec, Comparison of Electricity Prices in Major North American Cities, 2025 edition (rates 1 Apr 2025)</t>
        </is>
      </c>
      <c r="L11" s="4" t="inlineStr">
        <is>
          <t>https://www.hydroquebec.com/data/documents-donnees/pdf/comparaison-prix-2025-en.pdf</t>
        </is>
      </c>
    </row>
    <row r="12">
      <c r="A12" t="inlineStr">
        <is>
          <t>CZ</t>
        </is>
      </c>
      <c r="B12" t="inlineStr">
        <is>
          <t>Cechia</t>
        </is>
      </c>
      <c r="C12" t="n">
        <v>20.2</v>
      </c>
      <c r="D12" t="inlineStr">
        <is>
          <t>EUR</t>
        </is>
      </c>
      <c r="E12" t="n">
        <v>2025</v>
      </c>
      <c r="F12" t="inlineStr">
        <is>
          <t>cee_research/market.md (Eurostat lc_lci_lev)</t>
        </is>
      </c>
      <c r="G12" s="4" t="inlineStr">
        <is>
          <t>https://ec.europa.eu/eurostat/databrowser/view/lc_lci_lev/default/table</t>
        </is>
      </c>
      <c r="H12" t="n">
        <v>0.198</v>
      </c>
      <c r="I12" t="inlineStr">
        <is>
          <t>EUR</t>
        </is>
      </c>
      <c r="J12" t="inlineStr">
        <is>
          <t>2025-S2</t>
        </is>
      </c>
      <c r="K12" t="inlineStr">
        <is>
          <t>cee_research/market.md (Eurostat nrg_pc_205)</t>
        </is>
      </c>
      <c r="L12" s="4" t="inlineStr">
        <is>
          <t>https://ec.europa.eu/eurostat/databrowser/view/nrg_pc_205/default/table</t>
        </is>
      </c>
    </row>
    <row r="13">
      <c r="A13" t="inlineStr">
        <is>
          <t>CL</t>
        </is>
      </c>
      <c r="B13" t="inlineStr">
        <is>
          <t>Cile</t>
        </is>
      </c>
      <c r="D13" t="inlineStr"/>
      <c r="I13" t="inlineStr"/>
    </row>
    <row r="14">
      <c r="A14" t="inlineStr">
        <is>
          <t>CN</t>
        </is>
      </c>
      <c r="B14" t="inlineStr">
        <is>
          <t>Cina</t>
        </is>
      </c>
      <c r="D14" t="inlineStr"/>
      <c r="H14" t="n">
        <v>0.668</v>
      </c>
      <c r="I14" t="inlineStr">
        <is>
          <t>CNY</t>
        </is>
      </c>
      <c r="J14" t="n">
        <v>2026</v>
      </c>
      <c r="K14" t="inlineStr">
        <is>
          <t>国网河南省电力公司 2026年7月代理购电价格公示表 (hosted by 平顶山市人民政府)</t>
        </is>
      </c>
      <c r="L14" s="4" t="inlineStr">
        <is>
          <t>https://pds.gov.cn/upload/files/2026/6/29/2026年7月代理购电价格公示表-水印版.pdf</t>
        </is>
      </c>
    </row>
    <row r="15">
      <c r="A15" t="inlineStr">
        <is>
          <t>CO</t>
        </is>
      </c>
      <c r="B15" t="inlineStr">
        <is>
          <t>Colombia</t>
        </is>
      </c>
      <c r="D15" t="inlineStr"/>
      <c r="E15" t="n">
        <v>2024</v>
      </c>
      <c r="F15" t="inlineStr">
        <is>
          <t>DANE EAM 2024 boletín</t>
        </is>
      </c>
      <c r="G15" s="4" t="inlineStr">
        <is>
          <t>https://www.dane.gov.co/files/operaciones/EAM/bol-EAM-2024.pdf</t>
        </is>
      </c>
      <c r="I15" t="inlineStr"/>
    </row>
    <row r="16">
      <c r="A16" t="inlineStr">
        <is>
          <t>KR</t>
        </is>
      </c>
      <c r="B16" t="inlineStr">
        <is>
          <t>Corea del Sud</t>
        </is>
      </c>
      <c r="C16" t="n">
        <v>22.98</v>
      </c>
      <c r="D16" t="inlineStr">
        <is>
          <t>USD</t>
        </is>
      </c>
      <c r="E16" t="n">
        <v>2016</v>
      </c>
      <c r="F16" t="inlineStr">
        <is>
          <t>The Conference Board ILC 2016 Summary Tables</t>
        </is>
      </c>
      <c r="G16" s="4" t="inlineStr">
        <is>
          <t>https://conference-board.org/ilcprogram/index.cfm?id=38269</t>
        </is>
      </c>
      <c r="I16" t="inlineStr"/>
    </row>
    <row r="17">
      <c r="A17" t="inlineStr">
        <is>
          <t>DK</t>
        </is>
      </c>
      <c r="B17" t="inlineStr">
        <is>
          <t>Danimarca</t>
        </is>
      </c>
      <c r="C17" t="n">
        <v>55</v>
      </c>
      <c r="D17" t="inlineStr">
        <is>
          <t>EUR</t>
        </is>
      </c>
      <c r="E17" t="n">
        <v>2025</v>
      </c>
      <c r="F17" t="inlineStr">
        <is>
          <t>we_research/eurostat_we.md (Eurostat lc_lci_lev)</t>
        </is>
      </c>
      <c r="G17" s="4" t="inlineStr">
        <is>
          <t>https://ec.europa.eu/eurostat/databrowser/view/lc_lci_lev/default/table</t>
        </is>
      </c>
      <c r="H17" t="n">
        <v>0.2732</v>
      </c>
      <c r="I17" t="inlineStr">
        <is>
          <t>EUR</t>
        </is>
      </c>
      <c r="J17" t="inlineStr">
        <is>
          <t>2025-S2</t>
        </is>
      </c>
      <c r="K17" t="inlineStr">
        <is>
          <t>we_research/eurostat_we.md (Eurostat nrg_pc_205)</t>
        </is>
      </c>
      <c r="L17" s="4" t="inlineStr">
        <is>
          <t>https://ec.europa.eu/eurostat/databrowser/view/nrg_pc_205/default/table</t>
        </is>
      </c>
    </row>
    <row r="18">
      <c r="A18" t="inlineStr">
        <is>
          <t>AE</t>
        </is>
      </c>
      <c r="B18" t="inlineStr">
        <is>
          <t>Emirati Arabi Uniti</t>
        </is>
      </c>
      <c r="D18" t="inlineStr"/>
      <c r="H18" t="n">
        <v>0.23</v>
      </c>
      <c r="I18" t="inlineStr">
        <is>
          <t>AED</t>
        </is>
      </c>
      <c r="J18" t="n">
        <v>2026</v>
      </c>
      <c r="K18" t="inlineStr">
        <is>
          <t>DEWA slab tariff</t>
        </is>
      </c>
      <c r="L18" s="4" t="inlineStr">
        <is>
          <t>https://www.dewa.gov.ae/en/consumer/billing/slab-tariff</t>
        </is>
      </c>
    </row>
    <row r="19">
      <c r="A19" t="inlineStr">
        <is>
          <t>PH</t>
        </is>
      </c>
      <c r="B19" t="inlineStr">
        <is>
          <t>Filippine</t>
        </is>
      </c>
      <c r="D19" t="inlineStr"/>
      <c r="I19" t="inlineStr"/>
    </row>
    <row r="20">
      <c r="A20" t="inlineStr">
        <is>
          <t>FI</t>
        </is>
      </c>
      <c r="B20" t="inlineStr">
        <is>
          <t>Finlandia</t>
        </is>
      </c>
      <c r="C20" t="n">
        <v>43.6</v>
      </c>
      <c r="D20" t="inlineStr">
        <is>
          <t>EUR</t>
        </is>
      </c>
      <c r="E20" t="n">
        <v>2025</v>
      </c>
      <c r="F20" t="inlineStr">
        <is>
          <t>we_research/eurostat_we.md (Eurostat lc_lci_lev)</t>
        </is>
      </c>
      <c r="G20" s="4" t="inlineStr">
        <is>
          <t>https://ec.europa.eu/eurostat/databrowser/view/lc_lci_lev/default/table</t>
        </is>
      </c>
      <c r="H20" t="n">
        <v>0.08459999999999999</v>
      </c>
      <c r="I20" t="inlineStr">
        <is>
          <t>EUR</t>
        </is>
      </c>
      <c r="J20" t="inlineStr">
        <is>
          <t>2025-S2</t>
        </is>
      </c>
      <c r="K20" t="inlineStr">
        <is>
          <t>we_research/eurostat_we.md (Eurostat nrg_pc_205)</t>
        </is>
      </c>
      <c r="L20" s="4" t="inlineStr">
        <is>
          <t>https://ec.europa.eu/eurostat/databrowser/view/nrg_pc_205/default/table</t>
        </is>
      </c>
    </row>
    <row r="21">
      <c r="A21" t="inlineStr">
        <is>
          <t>FR</t>
        </is>
      </c>
      <c r="B21" t="inlineStr">
        <is>
          <t>Francia</t>
        </is>
      </c>
      <c r="C21" t="n">
        <v>45.7</v>
      </c>
      <c r="D21" t="inlineStr">
        <is>
          <t>EUR</t>
        </is>
      </c>
      <c r="E21" t="n">
        <v>2024</v>
      </c>
      <c r="F21" t="inlineStr">
        <is>
          <t>Eurostat lc_lci_lev</t>
        </is>
      </c>
      <c r="G21" s="4" t="inlineStr">
        <is>
          <t>https://ec.europa.eu/eurostat/api/dissemination/statistics/1.0/data/lc_lci_lev?geo=FR&amp;nace_r2=C&amp;time=2024</t>
        </is>
      </c>
      <c r="H21" t="n">
        <v>0.1446</v>
      </c>
      <c r="I21" t="inlineStr">
        <is>
          <t>EUR</t>
        </is>
      </c>
      <c r="J21" t="inlineStr">
        <is>
          <t>2024-S2</t>
        </is>
      </c>
      <c r="K21" t="inlineStr">
        <is>
          <t>Eurostat nrg_pc_205</t>
        </is>
      </c>
      <c r="L21" s="4" t="inlineStr">
        <is>
          <t>https://ec.europa.eu/eurostat/api/dissemination/statistics/1.0/data/nrg_pc_205?geo=FR&amp;unit=KWH&amp;currency=EUR&amp;tax=X_VAT&amp;time=2024-S2</t>
        </is>
      </c>
    </row>
    <row r="22">
      <c r="A22" t="inlineStr">
        <is>
          <t>DE</t>
        </is>
      </c>
      <c r="B22" t="inlineStr">
        <is>
          <t>Germania</t>
        </is>
      </c>
      <c r="C22" t="n">
        <v>49.5</v>
      </c>
      <c r="D22" t="inlineStr">
        <is>
          <t>EUR</t>
        </is>
      </c>
      <c r="E22" t="n">
        <v>2025</v>
      </c>
      <c r="F22" t="inlineStr">
        <is>
          <t>we_research/eurostat_we.md (Eurostat lc_lci_lev)</t>
        </is>
      </c>
      <c r="G22" s="4" t="inlineStr">
        <is>
          <t>https://ec.europa.eu/eurostat/databrowser/view/lc_lci_lev/default/table</t>
        </is>
      </c>
      <c r="H22" t="n">
        <v>0.2369</v>
      </c>
      <c r="I22" t="inlineStr">
        <is>
          <t>EUR</t>
        </is>
      </c>
      <c r="J22" t="inlineStr">
        <is>
          <t>2025-S2</t>
        </is>
      </c>
      <c r="K22" t="inlineStr">
        <is>
          <t>we_research/eurostat_we.md (Eurostat nrg_pc_205)</t>
        </is>
      </c>
      <c r="L22" s="4" t="inlineStr">
        <is>
          <t>https://ec.europa.eu/eurostat/databrowser/view/nrg_pc_205/default/table</t>
        </is>
      </c>
    </row>
    <row r="23">
      <c r="A23" t="inlineStr">
        <is>
          <t>JP</t>
        </is>
      </c>
      <c r="B23" t="inlineStr">
        <is>
          <t>Giappone</t>
        </is>
      </c>
      <c r="C23" t="n">
        <v>2863</v>
      </c>
      <c r="D23" t="inlineStr">
        <is>
          <t>JPY</t>
        </is>
      </c>
      <c r="E23" t="n">
        <v>2024</v>
      </c>
      <c r="F23" t="inlineStr">
        <is>
          <t>JILPT データブック国際労働比較2026 Table 5-8</t>
        </is>
      </c>
      <c r="G23" s="4" t="inlineStr">
        <is>
          <t>https://www.jil.go.jp/kokunai/statistics/databook/2026/05/d2026_5T-08.pdf</t>
        </is>
      </c>
      <c r="I23" t="inlineStr"/>
    </row>
    <row r="24">
      <c r="A24" t="inlineStr">
        <is>
          <t>IN</t>
        </is>
      </c>
      <c r="B24" t="inlineStr">
        <is>
          <t>India</t>
        </is>
      </c>
      <c r="C24" t="n">
        <v>1.69</v>
      </c>
      <c r="D24" t="inlineStr">
        <is>
          <t>USD</t>
        </is>
      </c>
      <c r="E24" t="n">
        <v>2014</v>
      </c>
      <c r="F24" t="inlineStr">
        <is>
          <t>The Conference Board ILC 2016 - China and India page, Table 4</t>
        </is>
      </c>
      <c r="G24" s="4" t="inlineStr">
        <is>
          <t>https://www.conference-board.org/ilcprogram/index.cfm?id=38270</t>
        </is>
      </c>
      <c r="I24" t="inlineStr"/>
    </row>
    <row r="25">
      <c r="A25" t="inlineStr">
        <is>
          <t>ID</t>
        </is>
      </c>
      <c r="B25" t="inlineStr">
        <is>
          <t>Indonesia</t>
        </is>
      </c>
      <c r="D25" t="inlineStr"/>
      <c r="I25" t="inlineStr"/>
    </row>
    <row r="26">
      <c r="A26" t="inlineStr">
        <is>
          <t>IE</t>
        </is>
      </c>
      <c r="B26" t="inlineStr">
        <is>
          <t>Irlanda</t>
        </is>
      </c>
      <c r="C26" t="n">
        <v>40.8</v>
      </c>
      <c r="D26" t="inlineStr">
        <is>
          <t>EUR</t>
        </is>
      </c>
      <c r="E26" t="n">
        <v>2024</v>
      </c>
      <c r="F26" t="inlineStr">
        <is>
          <t>Eurostat lc_lci_lev</t>
        </is>
      </c>
      <c r="G26" s="4" t="inlineStr">
        <is>
          <t>https://ec.europa.eu/eurostat/api/dissemination/statistics/1.0/data/lc_lci_lev?geo=IE&amp;nace_r2=C&amp;time=2024</t>
        </is>
      </c>
      <c r="H26" t="n">
        <v>0.2236</v>
      </c>
      <c r="I26" t="inlineStr">
        <is>
          <t>EUR</t>
        </is>
      </c>
      <c r="J26" t="inlineStr">
        <is>
          <t>2024-S2</t>
        </is>
      </c>
      <c r="K26" t="inlineStr">
        <is>
          <t>Eurostat nrg_pc_205</t>
        </is>
      </c>
      <c r="L26" s="4" t="inlineStr">
        <is>
          <t>https://ec.europa.eu/eurostat/api/dissemination/statistics/1.0/data/nrg_pc_205?geo=IE&amp;nrg_cons=MWH2000-19999&amp;unit=KWH&amp;currency=EUR&amp;tax=X_VAT&amp;time=2024-S2</t>
        </is>
      </c>
    </row>
    <row r="27">
      <c r="A27" t="inlineStr">
        <is>
          <t>IT</t>
        </is>
      </c>
      <c r="B27" t="inlineStr">
        <is>
          <t>Italia</t>
        </is>
      </c>
      <c r="C27" t="n">
        <v>32.8</v>
      </c>
      <c r="D27" t="inlineStr">
        <is>
          <t>EUR</t>
        </is>
      </c>
      <c r="E27" t="n">
        <v>2025</v>
      </c>
      <c r="F27" t="inlineStr">
        <is>
          <t>we_research/eurostat_we.md (Eurostat lc_lci_lev)</t>
        </is>
      </c>
      <c r="G27" s="4" t="inlineStr">
        <is>
          <t>https://ec.europa.eu/eurostat/databrowser/view/lc_lci_lev/default/table</t>
        </is>
      </c>
      <c r="H27" t="n">
        <v>0.2177</v>
      </c>
      <c r="I27" t="inlineStr">
        <is>
          <t>EUR</t>
        </is>
      </c>
      <c r="J27" t="inlineStr">
        <is>
          <t>2025-S2</t>
        </is>
      </c>
      <c r="K27" t="inlineStr">
        <is>
          <t>we_research/eurostat_we.md (Eurostat nrg_pc_205)</t>
        </is>
      </c>
      <c r="L27" s="4" t="inlineStr">
        <is>
          <t>https://ec.europa.eu/eurostat/databrowser/view/nrg_pc_205/default/table</t>
        </is>
      </c>
    </row>
    <row r="28">
      <c r="A28" t="inlineStr">
        <is>
          <t>MY</t>
        </is>
      </c>
      <c r="B28" t="inlineStr">
        <is>
          <t>Malesia</t>
        </is>
      </c>
      <c r="D28" t="inlineStr"/>
      <c r="I28" t="inlineStr"/>
    </row>
    <row r="29">
      <c r="A29" t="inlineStr">
        <is>
          <t>MA</t>
        </is>
      </c>
      <c r="B29" t="inlineStr">
        <is>
          <t>Marocco</t>
        </is>
      </c>
      <c r="D29" t="inlineStr"/>
      <c r="I29" t="inlineStr"/>
    </row>
    <row r="30">
      <c r="A30" t="inlineStr">
        <is>
          <t>MX</t>
        </is>
      </c>
      <c r="B30" t="inlineStr">
        <is>
          <t>Messico</t>
        </is>
      </c>
      <c r="C30" t="n">
        <v>3.91</v>
      </c>
      <c r="D30" t="inlineStr">
        <is>
          <t>USD</t>
        </is>
      </c>
      <c r="E30" t="n">
        <v>2016</v>
      </c>
      <c r="F30" t="inlineStr">
        <is>
          <t>The Conference Board ILC, International Comparisons of Hourly Compensation Costs in Manufacturing 2016, Summary Tables</t>
        </is>
      </c>
      <c r="G30" s="4" t="inlineStr">
        <is>
          <t>https://conference-board.org/ilcprogram/index.cfm?id=38269</t>
        </is>
      </c>
      <c r="I30" t="inlineStr"/>
    </row>
    <row r="31">
      <c r="A31" t="inlineStr">
        <is>
          <t>NO</t>
        </is>
      </c>
      <c r="B31" t="inlineStr">
        <is>
          <t>Norvegia</t>
        </is>
      </c>
      <c r="C31" t="n">
        <v>51.6</v>
      </c>
      <c r="D31" t="inlineStr">
        <is>
          <t>EUR</t>
        </is>
      </c>
      <c r="E31" t="n">
        <v>2024</v>
      </c>
      <c r="F31" t="inlineStr">
        <is>
          <t>Eurostat lc_lci_lev</t>
        </is>
      </c>
      <c r="G31" s="4" t="inlineStr">
        <is>
          <t>https://ec.europa.eu/eurostat/api/dissemination/statistics/1.0/data/lc_lci_lev?geo=NO&amp;nace_r2=C&amp;time=2024</t>
        </is>
      </c>
      <c r="H31" t="n">
        <v>0.0576</v>
      </c>
      <c r="I31" t="inlineStr">
        <is>
          <t>EUR</t>
        </is>
      </c>
      <c r="J31" t="inlineStr">
        <is>
          <t>2024-S2</t>
        </is>
      </c>
      <c r="K31" t="inlineStr">
        <is>
          <t>Eurostat nrg_pc_205</t>
        </is>
      </c>
      <c r="L31" s="4" t="inlineStr">
        <is>
          <t>https://ec.europa.eu/eurostat/api/dissemination/statistics/1.0/data/nrg_pc_205?geo=NO&amp;nrg_cons=MWH2000-19999&amp;unit=KWH&amp;currency=EUR&amp;tax=X_VAT&amp;time=2024-S2</t>
        </is>
      </c>
    </row>
    <row r="32">
      <c r="A32" t="inlineStr">
        <is>
          <t>NL</t>
        </is>
      </c>
      <c r="B32" t="inlineStr">
        <is>
          <t>Paesi Bassi</t>
        </is>
      </c>
      <c r="C32" t="n">
        <v>47.3</v>
      </c>
      <c r="D32" t="inlineStr">
        <is>
          <t>EUR</t>
        </is>
      </c>
      <c r="E32" t="n">
        <v>2024</v>
      </c>
      <c r="F32" t="inlineStr">
        <is>
          <t>we_research/eurostat_we.md (Eurostat lc_lci_lev)</t>
        </is>
      </c>
      <c r="G32" s="4" t="inlineStr">
        <is>
          <t>https://ec.europa.eu/eurostat/databrowser/view/lc_lci_lev/default/table</t>
        </is>
      </c>
      <c r="H32" t="n">
        <v>0.2192</v>
      </c>
      <c r="I32" t="inlineStr">
        <is>
          <t>EUR</t>
        </is>
      </c>
      <c r="J32" t="inlineStr">
        <is>
          <t>2025-S2</t>
        </is>
      </c>
      <c r="K32" t="inlineStr">
        <is>
          <t>we_research/eurostat_we.md (Eurostat nrg_pc_205)</t>
        </is>
      </c>
      <c r="L32" s="4" t="inlineStr">
        <is>
          <t>https://ec.europa.eu/eurostat/databrowser/view/nrg_pc_205/default/table</t>
        </is>
      </c>
    </row>
    <row r="33">
      <c r="A33" t="inlineStr">
        <is>
          <t>PE</t>
        </is>
      </c>
      <c r="B33" t="inlineStr">
        <is>
          <t>Perù</t>
        </is>
      </c>
      <c r="D33" t="inlineStr"/>
      <c r="I33" t="inlineStr"/>
    </row>
    <row r="34">
      <c r="A34" t="inlineStr">
        <is>
          <t>PL</t>
        </is>
      </c>
      <c r="B34" t="inlineStr">
        <is>
          <t>Polonia</t>
        </is>
      </c>
      <c r="C34" t="n">
        <v>17.1</v>
      </c>
      <c r="D34" t="inlineStr">
        <is>
          <t>EUR</t>
        </is>
      </c>
      <c r="E34" t="n">
        <v>2025</v>
      </c>
      <c r="F34" t="inlineStr">
        <is>
          <t>cee_research/market.md (Eurostat lc_lci_lev)</t>
        </is>
      </c>
      <c r="G34" s="4" t="inlineStr">
        <is>
          <t>https://ec.europa.eu/eurostat/databrowser/view/lc_lci_lev/default/table</t>
        </is>
      </c>
      <c r="H34" t="n">
        <v>0.214</v>
      </c>
      <c r="I34" t="inlineStr">
        <is>
          <t>EUR</t>
        </is>
      </c>
      <c r="J34" t="inlineStr">
        <is>
          <t>2025-S2</t>
        </is>
      </c>
      <c r="K34" t="inlineStr">
        <is>
          <t>cee_research/market.md (Eurostat nrg_pc_205)</t>
        </is>
      </c>
      <c r="L34" s="4" t="inlineStr">
        <is>
          <t>https://ec.europa.eu/eurostat/databrowser/view/nrg_pc_205/default/table</t>
        </is>
      </c>
    </row>
    <row r="35">
      <c r="A35" t="inlineStr">
        <is>
          <t>PT</t>
        </is>
      </c>
      <c r="B35" t="inlineStr">
        <is>
          <t>Portogallo</t>
        </is>
      </c>
      <c r="C35" t="n">
        <v>16.5</v>
      </c>
      <c r="D35" t="inlineStr">
        <is>
          <t>EUR</t>
        </is>
      </c>
      <c r="E35" t="n">
        <v>2025</v>
      </c>
      <c r="F35" t="inlineStr">
        <is>
          <t>we_research/eurostat_we.md (Eurostat lc_lci_lev)</t>
        </is>
      </c>
      <c r="G35" s="4" t="inlineStr">
        <is>
          <t>https://ec.europa.eu/eurostat/databrowser/view/lc_lci_lev/default/table</t>
        </is>
      </c>
      <c r="H35" t="n">
        <v>0.1482</v>
      </c>
      <c r="I35" t="inlineStr">
        <is>
          <t>EUR</t>
        </is>
      </c>
      <c r="J35" t="inlineStr">
        <is>
          <t>2025-S2</t>
        </is>
      </c>
      <c r="K35" t="inlineStr">
        <is>
          <t>we_research/eurostat_we.md (Eurostat nrg_pc_205)</t>
        </is>
      </c>
      <c r="L35" s="4" t="inlineStr">
        <is>
          <t>https://ec.europa.eu/eurostat/databrowser/view/nrg_pc_205/default/table</t>
        </is>
      </c>
    </row>
    <row r="36">
      <c r="A36" t="inlineStr">
        <is>
          <t>GB</t>
        </is>
      </c>
      <c r="B36" t="inlineStr">
        <is>
          <t>Regno Unito</t>
        </is>
      </c>
      <c r="C36" t="n">
        <v>29.61</v>
      </c>
      <c r="D36" t="inlineStr">
        <is>
          <t>USD</t>
        </is>
      </c>
      <c r="E36" t="n">
        <v>2019</v>
      </c>
      <c r="F36" t="inlineStr">
        <is>
          <t>ILOSTAT mean nominal hourly labour cost, manufacturing (via Destatis international table, as at 21 Jul 2022)</t>
        </is>
      </c>
      <c r="G36" s="4" t="inlineStr">
        <is>
          <t>https://destatis.de/EN/Themes/Countries-Regions/International-Statistics/Data-Topic/Tables/BasicData_LaborCosts.html</t>
        </is>
      </c>
      <c r="H36" t="n">
        <v>0.174</v>
      </c>
      <c r="I36" t="inlineStr">
        <is>
          <t>GBP</t>
        </is>
      </c>
      <c r="J36" t="n">
        <v>2026</v>
      </c>
      <c r="K36" t="inlineStr">
        <is>
          <t>DESNZ Quarterly Energy Prices, September 2026 (tables 3.1.1–3.1.4, 3.4.1–3.4.2)</t>
        </is>
      </c>
      <c r="L36" s="4" t="inlineStr">
        <is>
          <t>https://assets.publishing.service.gov.uk/media/6aba2810fe72ed1e2b02f0e7/Quarterly_Energy_Prices_September_2026.pdf</t>
        </is>
      </c>
    </row>
    <row r="37">
      <c r="A37" t="inlineStr">
        <is>
          <t>RO</t>
        </is>
      </c>
      <c r="B37" t="inlineStr">
        <is>
          <t>Romania</t>
        </is>
      </c>
      <c r="C37" t="n">
        <v>12</v>
      </c>
      <c r="D37" t="inlineStr">
        <is>
          <t>EUR</t>
        </is>
      </c>
      <c r="E37" t="n">
        <v>2025</v>
      </c>
      <c r="F37" t="inlineStr">
        <is>
          <t>cee_research/market.md (Eurostat lc_lci_lev)</t>
        </is>
      </c>
      <c r="G37" s="4" t="inlineStr">
        <is>
          <t>https://ec.europa.eu/eurostat/databrowser/view/lc_lci_lev/default/table</t>
        </is>
      </c>
      <c r="H37" t="n">
        <v>0.207</v>
      </c>
      <c r="I37" t="inlineStr">
        <is>
          <t>EUR</t>
        </is>
      </c>
      <c r="J37" t="inlineStr">
        <is>
          <t>2025-S2</t>
        </is>
      </c>
      <c r="K37" t="inlineStr">
        <is>
          <t>cee_research/market.md (Eurostat nrg_pc_205)</t>
        </is>
      </c>
      <c r="L37" s="4" t="inlineStr">
        <is>
          <t>https://ec.europa.eu/eurostat/databrowser/view/nrg_pc_205/default/table</t>
        </is>
      </c>
    </row>
    <row r="38">
      <c r="A38" t="inlineStr">
        <is>
          <t>SG</t>
        </is>
      </c>
      <c r="B38" t="inlineStr">
        <is>
          <t>Singapore</t>
        </is>
      </c>
      <c r="D38" t="inlineStr"/>
      <c r="I38" t="inlineStr"/>
    </row>
    <row r="39">
      <c r="A39" t="inlineStr">
        <is>
          <t>SK</t>
        </is>
      </c>
      <c r="B39" t="inlineStr">
        <is>
          <t>Slovacchia</t>
        </is>
      </c>
      <c r="C39" t="n">
        <v>19.3</v>
      </c>
      <c r="D39" t="inlineStr">
        <is>
          <t>EUR</t>
        </is>
      </c>
      <c r="E39" t="n">
        <v>2025</v>
      </c>
      <c r="F39" t="inlineStr">
        <is>
          <t>cee_research/market.md (Eurostat lc_lci_lev)</t>
        </is>
      </c>
      <c r="G39" s="4" t="inlineStr">
        <is>
          <t>https://ec.europa.eu/eurostat/databrowser/view/lc_lci_lev/default/table</t>
        </is>
      </c>
      <c r="H39" t="n">
        <v>0.219</v>
      </c>
      <c r="I39" t="inlineStr">
        <is>
          <t>EUR</t>
        </is>
      </c>
      <c r="J39" t="inlineStr">
        <is>
          <t>2025-S2</t>
        </is>
      </c>
      <c r="K39" t="inlineStr">
        <is>
          <t>cee_research/market.md (Eurostat nrg_pc_205)</t>
        </is>
      </c>
      <c r="L39" s="4" t="inlineStr">
        <is>
          <t>https://ec.europa.eu/eurostat/databrowser/view/nrg_pc_205/default/table</t>
        </is>
      </c>
    </row>
    <row r="40">
      <c r="A40" t="inlineStr">
        <is>
          <t>ES</t>
        </is>
      </c>
      <c r="B40" t="inlineStr">
        <is>
          <t>Spagna</t>
        </is>
      </c>
      <c r="C40" t="n">
        <v>28.2</v>
      </c>
      <c r="D40" t="inlineStr">
        <is>
          <t>EUR</t>
        </is>
      </c>
      <c r="E40" t="n">
        <v>2025</v>
      </c>
      <c r="F40" t="inlineStr">
        <is>
          <t>we_research/eurostat_we.md (Eurostat lc_lci_lev)</t>
        </is>
      </c>
      <c r="G40" s="4" t="inlineStr">
        <is>
          <t>https://ec.europa.eu/eurostat/databrowser/view/lc_lci_lev/default/table</t>
        </is>
      </c>
      <c r="H40" t="n">
        <v>0.1431</v>
      </c>
      <c r="I40" t="inlineStr">
        <is>
          <t>EUR</t>
        </is>
      </c>
      <c r="J40" t="inlineStr">
        <is>
          <t>2025-S2</t>
        </is>
      </c>
      <c r="K40" t="inlineStr">
        <is>
          <t>we_research/eurostat_we.md (Eurostat nrg_pc_205)</t>
        </is>
      </c>
      <c r="L40" s="4" t="inlineStr">
        <is>
          <t>https://ec.europa.eu/eurostat/databrowser/view/nrg_pc_205/default/table</t>
        </is>
      </c>
    </row>
    <row r="41">
      <c r="A41" t="inlineStr">
        <is>
          <t>US</t>
        </is>
      </c>
      <c r="B41" t="inlineStr">
        <is>
          <t>Stati Uniti</t>
        </is>
      </c>
      <c r="C41" t="n">
        <v>48.62</v>
      </c>
      <c r="D41" t="inlineStr">
        <is>
          <t>USD</t>
        </is>
      </c>
      <c r="E41" t="n">
        <v>2026</v>
      </c>
      <c r="F41" t="inlineStr">
        <is>
          <t>BLS Employer Costs for Employee Compensation, June 2026, Table 4</t>
        </is>
      </c>
      <c r="G41" s="4" t="inlineStr">
        <is>
          <t>https://www.bls.gov/news.release/ecec.t04.htm</t>
        </is>
      </c>
      <c r="H41" t="n">
        <v>0.08130000000000001</v>
      </c>
      <c r="I41" t="inlineStr">
        <is>
          <t>USD</t>
        </is>
      </c>
      <c r="J41" t="n">
        <v>2024</v>
      </c>
      <c r="K41" t="inlineStr">
        <is>
          <t>EIA Electric Power Annual, Table 2.10</t>
        </is>
      </c>
      <c r="L41" s="4" t="inlineStr">
        <is>
          <t>https://www.eia.gov/electricity/annual/html/epa_02_10.html</t>
        </is>
      </c>
    </row>
    <row r="42">
      <c r="A42" t="inlineStr">
        <is>
          <t>ZA</t>
        </is>
      </c>
      <c r="B42" t="inlineStr">
        <is>
          <t>Sudafrica</t>
        </is>
      </c>
      <c r="D42" t="inlineStr"/>
      <c r="H42" t="n">
        <v>1.6805</v>
      </c>
      <c r="I42" t="inlineStr">
        <is>
          <t>ZAR</t>
        </is>
      </c>
      <c r="J42" t="n">
        <v>2026</v>
      </c>
      <c r="K42" t="inlineStr">
        <is>
          <t>Eskom Tariff booklet 2026/27</t>
        </is>
      </c>
      <c r="L42" s="4" t="inlineStr">
        <is>
          <t>https://www.eskom.co.za/distribution/wp-content/uploads/2026/07/Eskom-Tariff-booklet_Final.pdf</t>
        </is>
      </c>
    </row>
    <row r="43">
      <c r="A43" t="inlineStr">
        <is>
          <t>SE</t>
        </is>
      </c>
      <c r="B43" t="inlineStr">
        <is>
          <t>Svezia</t>
        </is>
      </c>
      <c r="C43" t="n">
        <v>47.2</v>
      </c>
      <c r="D43" t="inlineStr">
        <is>
          <t>EUR</t>
        </is>
      </c>
      <c r="E43" t="n">
        <v>2025</v>
      </c>
      <c r="F43" t="inlineStr">
        <is>
          <t>we_research/eurostat_we.md (Eurostat lc_lci_lev)</t>
        </is>
      </c>
      <c r="G43" s="4" t="inlineStr">
        <is>
          <t>https://ec.europa.eu/eurostat/databrowser/view/lc_lci_lev/default/table</t>
        </is>
      </c>
      <c r="H43" t="n">
        <v>0.1065</v>
      </c>
      <c r="I43" t="inlineStr">
        <is>
          <t>EUR</t>
        </is>
      </c>
      <c r="J43" t="inlineStr">
        <is>
          <t>2025-S2</t>
        </is>
      </c>
      <c r="K43" t="inlineStr">
        <is>
          <t>we_research/eurostat_we.md (Eurostat nrg_pc_205)</t>
        </is>
      </c>
      <c r="L43" s="4" t="inlineStr">
        <is>
          <t>https://ec.europa.eu/eurostat/databrowser/view/nrg_pc_205/default/table</t>
        </is>
      </c>
    </row>
    <row r="44">
      <c r="A44" t="inlineStr">
        <is>
          <t>CH</t>
        </is>
      </c>
      <c r="B44" t="inlineStr">
        <is>
          <t>Svizzera</t>
        </is>
      </c>
      <c r="C44" t="n">
        <v>66.18000000000001</v>
      </c>
      <c r="D44" t="inlineStr">
        <is>
          <t>USD</t>
        </is>
      </c>
      <c r="E44" t="n">
        <v>2020</v>
      </c>
      <c r="F44" t="inlineStr">
        <is>
          <t>ILOSTAT via DBnomics (CHE.DA_982.ECO_ISIC4_C.CUR_TYPE_USD.A)</t>
        </is>
      </c>
      <c r="G44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  <c r="I44" t="inlineStr"/>
    </row>
    <row r="45">
      <c r="A45" t="inlineStr">
        <is>
          <t>TH</t>
        </is>
      </c>
      <c r="B45" t="inlineStr">
        <is>
          <t>Thailandia</t>
        </is>
      </c>
      <c r="D45" t="inlineStr"/>
      <c r="I45" t="inlineStr"/>
    </row>
    <row r="46">
      <c r="A46" t="inlineStr">
        <is>
          <t>TN</t>
        </is>
      </c>
      <c r="B46" t="inlineStr">
        <is>
          <t>Tunisia</t>
        </is>
      </c>
      <c r="D46" t="inlineStr"/>
      <c r="I46" t="inlineStr"/>
    </row>
    <row r="47">
      <c r="A47" t="inlineStr">
        <is>
          <t>TR</t>
        </is>
      </c>
      <c r="B47" t="inlineStr">
        <is>
          <t>Turchia</t>
        </is>
      </c>
      <c r="C47" t="n">
        <v>8.199999999999999</v>
      </c>
      <c r="D47" t="inlineStr">
        <is>
          <t>EUR</t>
        </is>
      </c>
      <c r="E47" t="n">
        <v>2025</v>
      </c>
      <c r="F47" t="inlineStr">
        <is>
          <t>Eurostat lc_lci_lev (geo=TR, nace_r2=C, lcstruct=D1_D4_MD5; dataset updated 2026-04-23)</t>
        </is>
      </c>
      <c r="G47" s="4" t="inlineStr">
        <is>
          <t>https://ec.europa.eu/eurostat/api/dissemination/statistics/1.0/data/lc_lci_lev?geo=TR&amp;nace_r2=C&amp;lcstruct=D1_D4_MD5&amp;unit=EUR&amp;format=JSON&amp;lang=en</t>
        </is>
      </c>
      <c r="H47" t="n">
        <v>0.0617</v>
      </c>
      <c r="I47" t="inlineStr">
        <is>
          <t>EUR</t>
        </is>
      </c>
      <c r="J47" t="inlineStr">
        <is>
          <t>2026-S1</t>
        </is>
      </c>
      <c r="K47" t="inlineStr">
        <is>
          <t>Eurostat nrg_pc_205 (geo=TR)</t>
        </is>
      </c>
      <c r="L47" s="4" t="inlineStr">
        <is>
          <t>https://ec.europa.eu/eurostat/api/dissemination/statistics/1.0/data/nrg_pc_205?geo=TR&amp;nrg_cons=MWH2000-19999&amp;tax=X_TAX&amp;currency=EUR&amp;format=JSON&amp;lang=en</t>
        </is>
      </c>
    </row>
    <row r="48">
      <c r="A48" t="inlineStr">
        <is>
          <t>HU</t>
        </is>
      </c>
      <c r="B48" t="inlineStr">
        <is>
          <t>Ungheria</t>
        </is>
      </c>
      <c r="C48" t="n">
        <v>15.6</v>
      </c>
      <c r="D48" t="inlineStr">
        <is>
          <t>EUR</t>
        </is>
      </c>
      <c r="E48" t="n">
        <v>2025</v>
      </c>
      <c r="F48" t="inlineStr">
        <is>
          <t>cee_research/market.md (Eurostat lc_lci_lev)</t>
        </is>
      </c>
      <c r="G48" s="4" t="inlineStr">
        <is>
          <t>https://ec.europa.eu/eurostat/databrowser/view/lc_lci_lev/default/table</t>
        </is>
      </c>
      <c r="H48" t="n">
        <v>0.234</v>
      </c>
      <c r="I48" t="inlineStr">
        <is>
          <t>EUR</t>
        </is>
      </c>
      <c r="J48" t="inlineStr">
        <is>
          <t>2025-S2</t>
        </is>
      </c>
      <c r="K48" t="inlineStr">
        <is>
          <t>cee_research/market.md (Eurostat nrg_pc_205)</t>
        </is>
      </c>
      <c r="L48" s="4" t="inlineStr">
        <is>
          <t>https://ec.europa.eu/eurostat/databrowser/view/nrg_pc_205/default/table</t>
        </is>
      </c>
    </row>
    <row r="49">
      <c r="A49" t="inlineStr">
        <is>
          <t>VN</t>
        </is>
      </c>
      <c r="B49" t="inlineStr">
        <is>
          <t>Vietnam</t>
        </is>
      </c>
      <c r="D49" t="inlineStr"/>
      <c r="I49" t="inlineStr"/>
    </row>
  </sheetData>
  <hyperlinks>
    <hyperlink xmlns:r="http://schemas.openxmlformats.org/officeDocument/2006/relationships" ref="L6" r:id="rId1"/>
    <hyperlink xmlns:r="http://schemas.openxmlformats.org/officeDocument/2006/relationships" ref="G8" r:id="rId2"/>
    <hyperlink xmlns:r="http://schemas.openxmlformats.org/officeDocument/2006/relationships" ref="L8" r:id="rId3"/>
    <hyperlink xmlns:r="http://schemas.openxmlformats.org/officeDocument/2006/relationships" ref="G9" r:id="rId4"/>
    <hyperlink xmlns:r="http://schemas.openxmlformats.org/officeDocument/2006/relationships" ref="L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L11" r:id="rId8"/>
    <hyperlink xmlns:r="http://schemas.openxmlformats.org/officeDocument/2006/relationships" ref="G12" r:id="rId9"/>
    <hyperlink xmlns:r="http://schemas.openxmlformats.org/officeDocument/2006/relationships" ref="L12" r:id="rId10"/>
    <hyperlink xmlns:r="http://schemas.openxmlformats.org/officeDocument/2006/relationships" ref="L14" r:id="rId11"/>
    <hyperlink xmlns:r="http://schemas.openxmlformats.org/officeDocument/2006/relationships" ref="G15" r:id="rId12"/>
    <hyperlink xmlns:r="http://schemas.openxmlformats.org/officeDocument/2006/relationships" ref="G16" r:id="rId13"/>
    <hyperlink xmlns:r="http://schemas.openxmlformats.org/officeDocument/2006/relationships" ref="G17" r:id="rId14"/>
    <hyperlink xmlns:r="http://schemas.openxmlformats.org/officeDocument/2006/relationships" ref="L17" r:id="rId15"/>
    <hyperlink xmlns:r="http://schemas.openxmlformats.org/officeDocument/2006/relationships" ref="L18" r:id="rId16"/>
    <hyperlink xmlns:r="http://schemas.openxmlformats.org/officeDocument/2006/relationships" ref="G20" r:id="rId17"/>
    <hyperlink xmlns:r="http://schemas.openxmlformats.org/officeDocument/2006/relationships" ref="L20" r:id="rId18"/>
    <hyperlink xmlns:r="http://schemas.openxmlformats.org/officeDocument/2006/relationships" ref="G21" r:id="rId19"/>
    <hyperlink xmlns:r="http://schemas.openxmlformats.org/officeDocument/2006/relationships" ref="L21" r:id="rId20"/>
    <hyperlink xmlns:r="http://schemas.openxmlformats.org/officeDocument/2006/relationships" ref="G22" r:id="rId21"/>
    <hyperlink xmlns:r="http://schemas.openxmlformats.org/officeDocument/2006/relationships" ref="L22" r:id="rId22"/>
    <hyperlink xmlns:r="http://schemas.openxmlformats.org/officeDocument/2006/relationships" ref="G23" r:id="rId23"/>
    <hyperlink xmlns:r="http://schemas.openxmlformats.org/officeDocument/2006/relationships" ref="G24" r:id="rId24"/>
    <hyperlink xmlns:r="http://schemas.openxmlformats.org/officeDocument/2006/relationships" ref="G26" r:id="rId25"/>
    <hyperlink xmlns:r="http://schemas.openxmlformats.org/officeDocument/2006/relationships" ref="L26" r:id="rId26"/>
    <hyperlink xmlns:r="http://schemas.openxmlformats.org/officeDocument/2006/relationships" ref="G27" r:id="rId27"/>
    <hyperlink xmlns:r="http://schemas.openxmlformats.org/officeDocument/2006/relationships" ref="L27" r:id="rId28"/>
    <hyperlink xmlns:r="http://schemas.openxmlformats.org/officeDocument/2006/relationships" ref="G30" r:id="rId29"/>
    <hyperlink xmlns:r="http://schemas.openxmlformats.org/officeDocument/2006/relationships" ref="G31" r:id="rId30"/>
    <hyperlink xmlns:r="http://schemas.openxmlformats.org/officeDocument/2006/relationships" ref="L31" r:id="rId31"/>
    <hyperlink xmlns:r="http://schemas.openxmlformats.org/officeDocument/2006/relationships" ref="G32" r:id="rId32"/>
    <hyperlink xmlns:r="http://schemas.openxmlformats.org/officeDocument/2006/relationships" ref="L32" r:id="rId33"/>
    <hyperlink xmlns:r="http://schemas.openxmlformats.org/officeDocument/2006/relationships" ref="G34" r:id="rId34"/>
    <hyperlink xmlns:r="http://schemas.openxmlformats.org/officeDocument/2006/relationships" ref="L34" r:id="rId35"/>
    <hyperlink xmlns:r="http://schemas.openxmlformats.org/officeDocument/2006/relationships" ref="G35" r:id="rId36"/>
    <hyperlink xmlns:r="http://schemas.openxmlformats.org/officeDocument/2006/relationships" ref="L35" r:id="rId37"/>
    <hyperlink xmlns:r="http://schemas.openxmlformats.org/officeDocument/2006/relationships" ref="G36" r:id="rId38"/>
    <hyperlink xmlns:r="http://schemas.openxmlformats.org/officeDocument/2006/relationships" ref="L36" r:id="rId39"/>
    <hyperlink xmlns:r="http://schemas.openxmlformats.org/officeDocument/2006/relationships" ref="G37" r:id="rId40"/>
    <hyperlink xmlns:r="http://schemas.openxmlformats.org/officeDocument/2006/relationships" ref="L37" r:id="rId41"/>
    <hyperlink xmlns:r="http://schemas.openxmlformats.org/officeDocument/2006/relationships" ref="G39" r:id="rId42"/>
    <hyperlink xmlns:r="http://schemas.openxmlformats.org/officeDocument/2006/relationships" ref="L39" r:id="rId43"/>
    <hyperlink xmlns:r="http://schemas.openxmlformats.org/officeDocument/2006/relationships" ref="G40" r:id="rId44"/>
    <hyperlink xmlns:r="http://schemas.openxmlformats.org/officeDocument/2006/relationships" ref="L40" r:id="rId45"/>
    <hyperlink xmlns:r="http://schemas.openxmlformats.org/officeDocument/2006/relationships" ref="G41" r:id="rId46"/>
    <hyperlink xmlns:r="http://schemas.openxmlformats.org/officeDocument/2006/relationships" ref="L41" r:id="rId47"/>
    <hyperlink xmlns:r="http://schemas.openxmlformats.org/officeDocument/2006/relationships" ref="L42" r:id="rId48"/>
    <hyperlink xmlns:r="http://schemas.openxmlformats.org/officeDocument/2006/relationships" ref="G43" r:id="rId49"/>
    <hyperlink xmlns:r="http://schemas.openxmlformats.org/officeDocument/2006/relationships" ref="L43" r:id="rId50"/>
    <hyperlink xmlns:r="http://schemas.openxmlformats.org/officeDocument/2006/relationships" ref="G44" r:id="rId51"/>
    <hyperlink xmlns:r="http://schemas.openxmlformats.org/officeDocument/2006/relationships" ref="G47" r:id="rId52"/>
    <hyperlink xmlns:r="http://schemas.openxmlformats.org/officeDocument/2006/relationships" ref="L47" r:id="rId53"/>
    <hyperlink xmlns:r="http://schemas.openxmlformats.org/officeDocument/2006/relationships" ref="G48" r:id="rId54"/>
    <hyperlink xmlns:r="http://schemas.openxmlformats.org/officeDocument/2006/relationships" ref="L48" r:id="rId5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</cols>
  <sheetData>
    <row r="1">
      <c r="A1" s="1" t="inlineStr">
        <is>
          <t>Costo stimato dei fermi</t>
        </is>
      </c>
    </row>
    <row r="2" ht="60" customHeight="1">
      <c r="A2" s="5" t="inlineStr">
        <is>
          <t>Costo mensile = ore di fermo × linee × (operatori × costo orario del lavoro + carico medio in kW × prezzo dell'elettricità per kWh + margine perso all'ora). Lavoro ed energia sono la base minima: vengono pagati sia che la linea produca sia che non produca. Il margine perso è un dato Suo; è normalmente la voce più rilevante e resta a zero finché non lo inserisce.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Paese</t>
        </is>
      </c>
      <c r="B5" s="6" t="inlineStr">
        <is>
          <t>France</t>
        </is>
      </c>
    </row>
    <row r="6">
      <c r="A6" t="inlineStr">
        <is>
          <t>Ore di fermo non pianificato al mese</t>
        </is>
      </c>
      <c r="B6" s="6" t="n">
        <v>20</v>
      </c>
    </row>
    <row r="7">
      <c r="A7" t="inlineStr">
        <is>
          <t>Linee o macchine interessate</t>
        </is>
      </c>
      <c r="B7" s="6" t="n">
        <v>1</v>
      </c>
    </row>
    <row r="8">
      <c r="A8" t="inlineStr">
        <is>
          <t>Operatori per linea</t>
        </is>
      </c>
      <c r="B8" s="6" t="n">
        <v>3</v>
      </c>
    </row>
    <row r="9">
      <c r="A9" t="inlineStr">
        <is>
          <t>Costo del lavoro lordo per ora</t>
        </is>
      </c>
      <c r="B9" s="6">
        <f>IFERROR(INDEX('Paese'!$C$5:$C$49,MATCH($B$5,'Paese'!$B$5:$B$49,0)),0)</f>
        <v/>
      </c>
      <c r="C9">
        <f>IFERROR(INDEX('Paese'!$D$5:$D$49,MATCH($B$5,'Paese'!$B$5:$B$49,0)),"")</f>
        <v/>
      </c>
    </row>
    <row r="10">
      <c r="A10" t="inlineStr">
        <is>
          <t>Prezzo dell'elettricità per kWh</t>
        </is>
      </c>
      <c r="B10" s="6">
        <f>IFERROR(INDEX('Paese'!$H$5:$H$49,MATCH($B$5,'Paese'!$B$5:$B$49,0)),0)</f>
        <v/>
      </c>
      <c r="C10">
        <f>IFERROR(INDEX('Paese'!$I$5:$I$49,MATCH($B$5,'Paese'!$B$5:$B$49,0)),"")</f>
        <v/>
      </c>
    </row>
    <row r="11">
      <c r="A11" t="inlineStr">
        <is>
          <t>Carico medio per linea (kW)</t>
        </is>
      </c>
      <c r="B11" s="6" t="n">
        <v>50</v>
      </c>
    </row>
    <row r="12">
      <c r="A12" t="inlineStr">
        <is>
          <t>Margine di contribuzione perso per ora (suo dato)</t>
        </is>
      </c>
      <c r="B12" s="6" t="n">
        <v>0</v>
      </c>
    </row>
    <row r="14">
      <c r="A14" t="inlineStr">
        <is>
          <t>lavoro / al mese</t>
        </is>
      </c>
      <c r="B14" s="7">
        <f>B6*B7*B8*B9</f>
        <v/>
      </c>
    </row>
    <row r="15">
      <c r="A15" t="inlineStr">
        <is>
          <t>energia / al mese</t>
        </is>
      </c>
      <c r="B15" s="7">
        <f>B6*B7*B11*B10</f>
        <v/>
      </c>
    </row>
    <row r="16">
      <c r="A16" t="inlineStr">
        <is>
          <t>margine perso / al mese</t>
        </is>
      </c>
      <c r="B16" s="7">
        <f>B6*B7*B12</f>
        <v/>
      </c>
    </row>
    <row r="17">
      <c r="A17" t="inlineStr">
        <is>
          <t>Costo stimato dei fermi / al mese</t>
        </is>
      </c>
      <c r="B17" s="8">
        <f>B14+B15+B16</f>
        <v/>
      </c>
      <c r="C17">
        <f>C9</f>
        <v/>
      </c>
    </row>
    <row r="18">
      <c r="A18" t="inlineStr">
        <is>
          <t>Costo stimato dei fermi / all'anno</t>
        </is>
      </c>
      <c r="B18" s="8">
        <f>B17*12</f>
        <v/>
      </c>
    </row>
  </sheetData>
  <mergeCells count="1">
    <mergeCell ref="A2:D2"/>
  </mergeCells>
  <dataValidations count="1">
    <dataValidation sqref="B5" showDropDown="0" showInputMessage="0" showErrorMessage="0" allowBlank="0" type="list">
      <formula1>='Paese'!$B$5:$B$49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20" customWidth="1" min="4" max="4"/>
    <col width="34" customWidth="1" min="5" max="5"/>
  </cols>
  <sheetData>
    <row r="1">
      <c r="A1" s="1" t="inlineStr">
        <is>
          <t>Intervalli OEE di settore per convertire i punti di OEE in ore</t>
        </is>
      </c>
    </row>
    <row r="3">
      <c r="A3" s="3" t="inlineStr">
        <is>
          <t>Settore</t>
        </is>
      </c>
      <c r="B3" s="3" t="inlineStr">
        <is>
          <t>OEE tipico</t>
        </is>
      </c>
      <c r="C3" s="3" t="inlineStr">
        <is>
          <t>Obiettivo world-class</t>
        </is>
      </c>
      <c r="D3" s="3" t="inlineStr">
        <is>
          <t>D × P × Q</t>
        </is>
      </c>
      <c r="E3" s="3" t="inlineStr">
        <is>
          <t>Perdita dominante</t>
        </is>
      </c>
    </row>
    <row r="4">
      <c r="A4" t="inlineStr">
        <is>
          <t>Automotive (assemblaggio tier-1)</t>
        </is>
      </c>
      <c r="B4" t="inlineStr">
        <is>
          <t>70–85%</t>
        </is>
      </c>
      <c r="C4" t="inlineStr">
        <is>
          <t>85%</t>
        </is>
      </c>
      <c r="D4" t="inlineStr">
        <is>
          <t>92% × 95% × 99.5%</t>
        </is>
      </c>
      <c r="E4" t="inlineStr">
        <is>
          <t>Cambi formato e micro-fermate</t>
        </is>
      </c>
    </row>
    <row r="5">
      <c r="A5" t="inlineStr">
        <is>
          <t>Elettronica e semiconduttori</t>
        </is>
      </c>
      <c r="B5" t="inlineStr">
        <is>
          <t>75–90%</t>
        </is>
      </c>
      <c r="C5" t="inlineStr">
        <is>
          <t>88%</t>
        </is>
      </c>
      <c r="D5" t="inlineStr">
        <is>
          <t>93% × 96% × 99%</t>
        </is>
      </c>
      <c r="E5" t="inlineStr">
        <is>
          <t>Velocità ridotta e difetti</t>
        </is>
      </c>
    </row>
    <row r="6">
      <c r="A6" t="inlineStr">
        <is>
          <t>Alimentare e bevande</t>
        </is>
      </c>
      <c r="B6" t="inlineStr">
        <is>
          <t>60–80%</t>
        </is>
      </c>
      <c r="C6" t="inlineStr">
        <is>
          <t>82%</t>
        </is>
      </c>
      <c r="D6" t="inlineStr">
        <is>
          <t>90% × 93% × 98%</t>
        </is>
      </c>
      <c r="E6" t="inlineStr">
        <is>
          <t>Cambi formato e perdite di avviamento</t>
        </is>
      </c>
    </row>
    <row r="7">
      <c r="A7" t="inlineStr">
        <is>
          <t>Farmaceutico</t>
        </is>
      </c>
      <c r="B7" t="inlineStr">
        <is>
          <t>35–45%</t>
        </is>
      </c>
      <c r="C7" t="inlineStr">
        <is>
          <t>70%</t>
        </is>
      </c>
      <c r="D7" t="inlineStr">
        <is>
          <t>80% × 90% × 97%</t>
        </is>
      </c>
      <c r="E7" t="inlineStr">
        <is>
          <t>Convalida e cambi formato</t>
        </is>
      </c>
    </row>
    <row r="8">
      <c r="A8" t="inlineStr">
        <is>
          <t>Processo continuo (chimica, cellulosa)</t>
        </is>
      </c>
      <c r="B8" t="inlineStr">
        <is>
          <t>80–92%</t>
        </is>
      </c>
      <c r="C8" t="inlineStr">
        <is>
          <t>92%</t>
        </is>
      </c>
      <c r="D8" t="inlineStr">
        <is>
          <t>95% × 97% × 99.5%</t>
        </is>
      </c>
      <c r="E8" t="inlineStr">
        <is>
          <t>Fermi non pianificati</t>
        </is>
      </c>
    </row>
    <row r="9">
      <c r="A9" t="inlineStr">
        <is>
          <t>Lavorazione dei metalli / officina meccanica</t>
        </is>
      </c>
      <c r="B9" t="inlineStr">
        <is>
          <t>45–65%</t>
        </is>
      </c>
      <c r="C9" t="inlineStr">
        <is>
          <t>78%</t>
        </is>
      </c>
      <c r="D9" t="inlineStr">
        <is>
          <t>85% × 88% × 96%</t>
        </is>
      </c>
      <c r="E9" t="inlineStr">
        <is>
          <t>Setup e funzionamento a vuoto</t>
        </is>
      </c>
    </row>
    <row r="10">
      <c r="A10" t="inlineStr">
        <is>
          <t>Stampaggio a iniezione di materie plastiche</t>
        </is>
      </c>
      <c r="B10" t="inlineStr">
        <is>
          <t>55–70%</t>
        </is>
      </c>
      <c r="C10" t="inlineStr">
        <is>
          <t>80%</t>
        </is>
      </c>
      <c r="D10" t="inlineStr">
        <is>
          <t>88% × 90% × 97%</t>
        </is>
      </c>
      <c r="E10" t="inlineStr">
        <is>
          <t>Micro-fermate</t>
        </is>
      </c>
    </row>
    <row r="11">
      <c r="A11" t="inlineStr">
        <is>
          <t>Tessile / abbigliamento</t>
        </is>
      </c>
      <c r="B11" t="inlineStr">
        <is>
          <t>40–60%</t>
        </is>
      </c>
      <c r="C11" t="inlineStr">
        <is>
          <t>73%</t>
        </is>
      </c>
      <c r="D11" t="inlineStr">
        <is>
          <t>82% × 86% × 95%</t>
        </is>
      </c>
      <c r="E11" t="inlineStr">
        <is>
          <t>Velocità ridotta e qualità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Fonti e metodo</t>
        </is>
      </c>
    </row>
    <row r="2">
      <c r="A2" s="2" t="inlineStr">
        <is>
          <t>Pubblicato da TEEPTRAK SAS, che commercializza software di monitoraggio della produzione e OEE. CC BY-SA 4.0</t>
        </is>
      </c>
    </row>
    <row r="4">
      <c r="A4" s="4" t="inlineStr">
        <is>
          <t>https://ec.europa.eu/eurostat/databrowser/view/lc_lci_lev/default/table</t>
        </is>
      </c>
    </row>
    <row r="5">
      <c r="A5" s="4" t="inlineStr">
        <is>
          <t>https://ec.europa.eu/eurostat/api/dissemination/statistics/1.0/data/lc_lci_lev?geo=FR&amp;nace_r2=C&amp;time=2024</t>
        </is>
      </c>
    </row>
    <row r="6">
      <c r="A6" s="4" t="inlineStr">
        <is>
          <t>https://conference-board.org/ilcprogram/index.cfm?id=38269</t>
        </is>
      </c>
    </row>
    <row r="7">
      <c r="A7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</row>
    <row r="8">
      <c r="A8" s="4" t="inlineStr">
        <is>
          <t>https://destatis.de/EN/Themes/Countries-Regions/International-Statistics/Data-Topic/Tables/BasicData_LaborCosts.html</t>
        </is>
      </c>
    </row>
    <row r="9">
      <c r="A9" s="4" t="inlineStr">
        <is>
          <t>https://www.bls.gov/news.release/ecec.t04.htm</t>
        </is>
      </c>
    </row>
    <row r="10">
      <c r="A10" s="4" t="inlineStr">
        <is>
          <t>https://www.dane.gov.co/files/operaciones/EAM/bol-EAM-2024.pdf</t>
        </is>
      </c>
    </row>
    <row r="11">
      <c r="A11" s="4" t="inlineStr">
        <is>
          <t>https://www.conference-board.org/ilcprogram/index.cfm?id=38270</t>
        </is>
      </c>
    </row>
    <row r="12">
      <c r="A12" s="4" t="inlineStr">
        <is>
          <t>https://ec.europa.eu/eurostat/api/dissemination/statistics/1.0/data/lc_lci_lev?geo=IE&amp;nace_r2=C&amp;time=2024</t>
        </is>
      </c>
    </row>
    <row r="13">
      <c r="A13" s="4" t="inlineStr">
        <is>
          <t>https://www.jil.go.jp/kokunai/statistics/databook/2026/05/d2026_5T-08.pdf</t>
        </is>
      </c>
    </row>
    <row r="14">
      <c r="A14" s="4" t="inlineStr">
        <is>
          <t>https://ec.europa.eu/eurostat/api/dissemination/statistics/1.0/data/lc_lci_lev?geo=NO&amp;nace_r2=C&amp;time=2024</t>
        </is>
      </c>
    </row>
    <row r="15">
      <c r="A15" s="4" t="inlineStr">
        <is>
          <t>https://ec.europa.eu/eurostat/api/dissemination/statistics/1.0/data/lc_lci_lev?geo=TR&amp;nace_r2=C&amp;lcstruct=D1_D4_MD5&amp;unit=EUR&amp;format=JSON&amp;lang=en</t>
        </is>
      </c>
    </row>
    <row r="16">
      <c r="A16" s="4" t="inlineStr">
        <is>
          <t>https://ec.europa.eu/eurostat/databrowser/view/nrg_pc_205/default/table</t>
        </is>
      </c>
    </row>
    <row r="17">
      <c r="A17" s="4" t="inlineStr">
        <is>
          <t>https://pds.gov.cn/upload/files/2026/6/29/2026年7月代理购电价格公示表-水印版.pdf</t>
        </is>
      </c>
    </row>
    <row r="18">
      <c r="A18" s="4" t="inlineStr">
        <is>
          <t>https://ec.europa.eu/eurostat/api/dissemination/statistics/1.0/data/nrg_pc_205?geo=FR&amp;unit=KWH&amp;currency=EUR&amp;tax=X_VAT&amp;time=2024-S2</t>
        </is>
      </c>
    </row>
    <row r="19">
      <c r="A19" s="4" t="inlineStr">
        <is>
          <t>https://assets.publishing.service.gov.uk/media/6aba2810fe72ed1e2b02f0e7/Quarterly_Energy_Prices_September_2026.pdf</t>
        </is>
      </c>
    </row>
    <row r="20">
      <c r="A20" s="4" t="inlineStr">
        <is>
          <t>https://www.eia.gov/electricity/annual/html/epa_02_10.html</t>
        </is>
      </c>
    </row>
    <row r="21">
      <c r="A21" s="4" t="inlineStr">
        <is>
          <t>https://www.hydroquebec.com/data/documents-donnees/pdf/comparaison-prix-2025-en.pdf</t>
        </is>
      </c>
    </row>
    <row r="22">
      <c r="A22" s="4" t="inlineStr">
        <is>
          <t>https://ec.europa.eu/eurostat/api/dissemination/statistics/1.0/data/nrg_pc_205?geo=IE&amp;nrg_cons=MWH2000-19999&amp;unit=KWH&amp;currency=EUR&amp;tax=X_VAT&amp;time=2024-S2</t>
        </is>
      </c>
    </row>
    <row r="23">
      <c r="A23" s="4" t="inlineStr">
        <is>
          <t>https://ec.europa.eu/eurostat/api/dissemination/statistics/1.0/data/nrg_pc_205?geo=NO&amp;nrg_cons=MWH2000-19999&amp;unit=KWH&amp;currency=EUR&amp;tax=X_VAT&amp;time=2024-S2</t>
        </is>
      </c>
    </row>
    <row r="24">
      <c r="A24" s="4" t="inlineStr">
        <is>
          <t>https://marafiq.com.sa/en/partnering-with-us/power-tariff/</t>
        </is>
      </c>
    </row>
    <row r="25">
      <c r="A25" s="4" t="inlineStr">
        <is>
          <t>https://www.eskom.co.za/distribution/wp-content/uploads/2026/07/Eskom-Tariff-booklet_Final.pdf</t>
        </is>
      </c>
    </row>
    <row r="26">
      <c r="A26" s="4" t="inlineStr">
        <is>
          <t>https://ec.europa.eu/eurostat/api/dissemination/statistics/1.0/data/nrg_pc_205?geo=TR&amp;nrg_cons=MWH2000-19999&amp;tax=X_TAX&amp;currency=EUR&amp;format=JSON&amp;lang=en</t>
        </is>
      </c>
    </row>
    <row r="27">
      <c r="A27" s="4" t="inlineStr">
        <is>
          <t>https://www.dewa.gov.ae/en/consumer/billing/slab-tariff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2026-10-10T15:47:16Z</dcterms:created>
  <dcterms:modified xmlns:dcterms="http://purl.org/dc/terms/" xmlns:xsi="http://www.w3.org/2001/XMLSchema-instance" xsi:type="dcterms:W3CDTF">2026-10-10T15:47:16Z</dcterms:modified>
</cp:coreProperties>
</file>